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cskrb-my.sharepoint.com/personal/ivanzrilic_socskrb_hr/Documents/Financijski izvještaji/2026/Izvještaji o izvršenju proračuna 2026/Izvještaj o izvršenju proračuna 01.-06.2026/"/>
    </mc:Choice>
  </mc:AlternateContent>
  <xr:revisionPtr revIDLastSave="52" documentId="13_ncr:1_{B24C0050-51C7-4F76-9B5C-7D7774872A5A}" xr6:coauthVersionLast="47" xr6:coauthVersionMax="47" xr10:uidLastSave="{C34F8C54-D0F2-4A6F-8E39-84F75CA015B3}"/>
  <bookViews>
    <workbookView xWindow="28680" yWindow="-120" windowWidth="29040" windowHeight="15720" xr2:uid="{36777F83-81D5-4DC9-808E-A7AD7A31770B}"/>
  </bookViews>
  <sheets>
    <sheet name="Lis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1" l="1"/>
  <c r="F82" i="1"/>
  <c r="G81" i="1"/>
  <c r="G77" i="1"/>
  <c r="G69" i="1"/>
  <c r="G66" i="1"/>
  <c r="G65" i="1"/>
  <c r="G63" i="1" s="1"/>
  <c r="G64" i="1"/>
  <c r="G52" i="1"/>
  <c r="I52" i="1" s="1"/>
  <c r="G31" i="1"/>
  <c r="I31" i="1" s="1"/>
  <c r="G26" i="1"/>
  <c r="I26" i="1" s="1"/>
  <c r="G15" i="1"/>
  <c r="G14" i="1"/>
  <c r="G13" i="1"/>
  <c r="G12" i="1"/>
  <c r="I106" i="1"/>
  <c r="I105" i="1"/>
  <c r="H104" i="1"/>
  <c r="G104" i="1"/>
  <c r="F104" i="1"/>
  <c r="F24" i="1"/>
  <c r="H24" i="1"/>
  <c r="I28" i="1"/>
  <c r="G144" i="1"/>
  <c r="G139" i="1"/>
  <c r="G131" i="1"/>
  <c r="G126" i="1"/>
  <c r="G134" i="1" s="1"/>
  <c r="G118" i="1"/>
  <c r="G113" i="1"/>
  <c r="G121" i="1" s="1"/>
  <c r="G99" i="1"/>
  <c r="G108" i="1" s="1"/>
  <c r="G92" i="1"/>
  <c r="G87" i="1"/>
  <c r="G94" i="1" s="1"/>
  <c r="G80" i="1"/>
  <c r="G75" i="1"/>
  <c r="G68" i="1"/>
  <c r="G55" i="1"/>
  <c r="G50" i="1"/>
  <c r="G58" i="1" s="1"/>
  <c r="G42" i="1"/>
  <c r="G37" i="1"/>
  <c r="G45" i="1" s="1"/>
  <c r="G17" i="1"/>
  <c r="G11" i="1"/>
  <c r="F11" i="1"/>
  <c r="F17" i="1"/>
  <c r="F30" i="1"/>
  <c r="F37" i="1"/>
  <c r="F42" i="1"/>
  <c r="F45" i="1" s="1"/>
  <c r="F50" i="1"/>
  <c r="F58" i="1" s="1"/>
  <c r="F55" i="1"/>
  <c r="F63" i="1"/>
  <c r="F68" i="1"/>
  <c r="F75" i="1"/>
  <c r="F80" i="1"/>
  <c r="F87" i="1"/>
  <c r="F92" i="1"/>
  <c r="F99" i="1"/>
  <c r="F108" i="1"/>
  <c r="F113" i="1"/>
  <c r="F118" i="1"/>
  <c r="F121" i="1"/>
  <c r="F126" i="1"/>
  <c r="F131" i="1"/>
  <c r="F134" i="1"/>
  <c r="F139" i="1"/>
  <c r="F144" i="1"/>
  <c r="H42" i="1"/>
  <c r="H55" i="1"/>
  <c r="I146" i="1"/>
  <c r="I145" i="1"/>
  <c r="H144" i="1"/>
  <c r="I142" i="1"/>
  <c r="I141" i="1"/>
  <c r="I140" i="1"/>
  <c r="H139" i="1"/>
  <c r="H147" i="1" s="1"/>
  <c r="I133" i="1"/>
  <c r="I132" i="1"/>
  <c r="H131" i="1"/>
  <c r="I129" i="1"/>
  <c r="I128" i="1"/>
  <c r="I127" i="1"/>
  <c r="H126" i="1"/>
  <c r="H134" i="1" s="1"/>
  <c r="I120" i="1"/>
  <c r="H118" i="1"/>
  <c r="I116" i="1"/>
  <c r="I115" i="1"/>
  <c r="I114" i="1"/>
  <c r="H113" i="1"/>
  <c r="I107" i="1"/>
  <c r="I102" i="1"/>
  <c r="I101" i="1"/>
  <c r="I100" i="1"/>
  <c r="H99" i="1"/>
  <c r="I93" i="1"/>
  <c r="H92" i="1"/>
  <c r="I92" i="1" s="1"/>
  <c r="I90" i="1"/>
  <c r="I89" i="1"/>
  <c r="I88" i="1"/>
  <c r="H87" i="1"/>
  <c r="I87" i="1" s="1"/>
  <c r="I81" i="1"/>
  <c r="H80" i="1"/>
  <c r="I78" i="1"/>
  <c r="I77" i="1"/>
  <c r="I76" i="1"/>
  <c r="H75" i="1"/>
  <c r="I69" i="1"/>
  <c r="H68" i="1"/>
  <c r="I66" i="1"/>
  <c r="I65" i="1"/>
  <c r="I64" i="1"/>
  <c r="H63" i="1"/>
  <c r="I57" i="1"/>
  <c r="I56" i="1"/>
  <c r="I53" i="1"/>
  <c r="I51" i="1"/>
  <c r="H50" i="1"/>
  <c r="H58" i="1" s="1"/>
  <c r="I44" i="1"/>
  <c r="I43" i="1"/>
  <c r="I40" i="1"/>
  <c r="I39" i="1"/>
  <c r="I38" i="1"/>
  <c r="H37" i="1"/>
  <c r="H30" i="1"/>
  <c r="I27" i="1"/>
  <c r="I25" i="1"/>
  <c r="I18" i="1"/>
  <c r="H17" i="1"/>
  <c r="I15" i="1"/>
  <c r="I14" i="1"/>
  <c r="I13" i="1"/>
  <c r="I12" i="1"/>
  <c r="H11" i="1"/>
  <c r="G30" i="1" l="1"/>
  <c r="G24" i="1"/>
  <c r="G82" i="1"/>
  <c r="I131" i="1"/>
  <c r="F94" i="1"/>
  <c r="F19" i="1"/>
  <c r="F147" i="1"/>
  <c r="H152" i="1"/>
  <c r="I55" i="1"/>
  <c r="G152" i="1"/>
  <c r="H45" i="1"/>
  <c r="I45" i="1" s="1"/>
  <c r="G70" i="1"/>
  <c r="G147" i="1"/>
  <c r="I147" i="1" s="1"/>
  <c r="H151" i="1"/>
  <c r="F152" i="1"/>
  <c r="G32" i="1"/>
  <c r="F32" i="1"/>
  <c r="G151" i="1"/>
  <c r="I99" i="1"/>
  <c r="I17" i="1"/>
  <c r="I68" i="1"/>
  <c r="G19" i="1"/>
  <c r="F70" i="1"/>
  <c r="F151" i="1"/>
  <c r="I63" i="1"/>
  <c r="I42" i="1"/>
  <c r="I11" i="1"/>
  <c r="I104" i="1"/>
  <c r="I134" i="1"/>
  <c r="I75" i="1"/>
  <c r="H70" i="1"/>
  <c r="I118" i="1"/>
  <c r="I24" i="1"/>
  <c r="I30" i="1"/>
  <c r="I80" i="1"/>
  <c r="H94" i="1"/>
  <c r="H108" i="1"/>
  <c r="I108" i="1" s="1"/>
  <c r="H121" i="1"/>
  <c r="I121" i="1" s="1"/>
  <c r="I144" i="1"/>
  <c r="I58" i="1"/>
  <c r="H82" i="1"/>
  <c r="I113" i="1"/>
  <c r="H19" i="1"/>
  <c r="I50" i="1"/>
  <c r="I126" i="1"/>
  <c r="I139" i="1"/>
  <c r="I37" i="1"/>
  <c r="H153" i="1" l="1"/>
  <c r="I152" i="1"/>
  <c r="G153" i="1"/>
  <c r="I32" i="1"/>
  <c r="I82" i="1"/>
  <c r="I70" i="1"/>
  <c r="F153" i="1"/>
  <c r="I94" i="1"/>
  <c r="I151" i="1"/>
  <c r="I19" i="1"/>
  <c r="I153" i="1" l="1"/>
</calcChain>
</file>

<file path=xl/sharedStrings.xml><?xml version="1.0" encoding="utf-8"?>
<sst xmlns="http://schemas.openxmlformats.org/spreadsheetml/2006/main" count="164" uniqueCount="53">
  <si>
    <t xml:space="preserve">                           II. POSEBNI DIO</t>
  </si>
  <si>
    <t>IZVJEŠTAJ PO PROGRAMSKOJ KLASIFIKACIJI</t>
  </si>
  <si>
    <t>CENTAR ZA ODGOJ I OBRAZOVANJE DUBRAVA</t>
  </si>
  <si>
    <t>BROJČANA OZNAKA I NAZIV</t>
  </si>
  <si>
    <t>INDEKS**</t>
  </si>
  <si>
    <t>5=4/3*100</t>
  </si>
  <si>
    <t>PROGRAM  4002</t>
  </si>
  <si>
    <t>SKRB ZA SOCIJALNO OSJETLJIVE SKUPINE</t>
  </si>
  <si>
    <t>Aktivnost A 734194</t>
  </si>
  <si>
    <t>DJELATNOST SOCIJALNE SKRBI</t>
  </si>
  <si>
    <t>Izvor financiranja  11</t>
  </si>
  <si>
    <t>Proračunski korisnik</t>
  </si>
  <si>
    <t>Rashodi poslovanja</t>
  </si>
  <si>
    <t>Rashodi za zaposlene</t>
  </si>
  <si>
    <t>Materijalni rashodi</t>
  </si>
  <si>
    <t>Financijski rashodi</t>
  </si>
  <si>
    <t>Naknade građanima i kućanstvima na temelju osiguranja i druge naknade</t>
  </si>
  <si>
    <t>Rashodi za nefinancijsku imovinu</t>
  </si>
  <si>
    <t>Rashodi za nabavu nefin. imovine</t>
  </si>
  <si>
    <t>UKUPNO:</t>
  </si>
  <si>
    <t>Aktivnost A 790010</t>
  </si>
  <si>
    <t>Skrb o osobama s tjelesnim, intelektualnim i osjetilnim oštećenjima</t>
  </si>
  <si>
    <t>Izvor financiranja 31</t>
  </si>
  <si>
    <t>Vlastiti prihodi</t>
  </si>
  <si>
    <t>Djelatnost socijalne skrbI</t>
  </si>
  <si>
    <t>Izvor financiranja  31</t>
  </si>
  <si>
    <t>Potpore</t>
  </si>
  <si>
    <t>Dod. Ulag. Na građevinskim objektima</t>
  </si>
  <si>
    <t>Izvor financiranja  43</t>
  </si>
  <si>
    <t>Ostali prihodi za ostale namjene</t>
  </si>
  <si>
    <t>Izvor financiranja  52</t>
  </si>
  <si>
    <t>Ostale pomoći</t>
  </si>
  <si>
    <t>Izvor financiranja  61</t>
  </si>
  <si>
    <t>Donacije</t>
  </si>
  <si>
    <t>PROGRAM  4003</t>
  </si>
  <si>
    <t>PODIZANJE KVALITETE I DOSTUPNOSTI SOCIJALNE SKRBI</t>
  </si>
  <si>
    <t>Aktivnost A 791011</t>
  </si>
  <si>
    <t>Operativni program konkurentnosti i kohezije-infrastruktura</t>
  </si>
  <si>
    <t>Rashodi za dodatna ulaganja na nefinancijskoj imovini</t>
  </si>
  <si>
    <t>Aktivnost K 618350</t>
  </si>
  <si>
    <t>Poboljšanje infrastrukture u sustavu socijalne skrbi</t>
  </si>
  <si>
    <t>Aktivnost K 618391</t>
  </si>
  <si>
    <t>Hitne intervencije u sustavu socijalne skrbi</t>
  </si>
  <si>
    <t>Izvor financiranja  563</t>
  </si>
  <si>
    <t>UKUPNO KONTO 3…</t>
  </si>
  <si>
    <t>UKUPNO KONTO 4…</t>
  </si>
  <si>
    <t>UKUPNO  SVI  IZVORI:</t>
  </si>
  <si>
    <t>Rashodi za nabavu neproizvedene imovine</t>
  </si>
  <si>
    <t>IZVORNI PLAN ILI REBALANS 2026.*</t>
  </si>
  <si>
    <t>TEKUĆI PLAN 2026.*</t>
  </si>
  <si>
    <t xml:space="preserve">OSTVARENJE/ IZVRŠENJE
1.-06.2026. </t>
  </si>
  <si>
    <t>Izvor financiranja 5011</t>
  </si>
  <si>
    <t>Izvor financiranja 51000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</si>
</sst>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2"/>
      <color theme="1"/>
      <name val="Calibri"/>
      <family val="2"/>
      <charset val="238"/>
    </font>
    <font>
      <b/>
      <sz val="14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i/>
      <sz val="10"/>
      <color rgb="FF000000"/>
      <name val="Arial"/>
      <family val="2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4" tint="0.79998168889431442"/>
        <bgColor rgb="FFCCFFFF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right"/>
    </xf>
    <xf numFmtId="0" fontId="0" fillId="0" borderId="2" xfId="0" applyBorder="1"/>
    <xf numFmtId="0" fontId="8" fillId="2" borderId="3" xfId="0" applyFont="1" applyFill="1" applyBorder="1" applyAlignment="1">
      <alignment horizontal="left" vertical="center" wrapText="1"/>
    </xf>
    <xf numFmtId="3" fontId="4" fillId="2" borderId="2" xfId="0" applyNumberFormat="1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left" vertical="center" wrapText="1"/>
    </xf>
    <xf numFmtId="4" fontId="6" fillId="2" borderId="2" xfId="0" applyNumberFormat="1" applyFont="1" applyFill="1" applyBorder="1" applyAlignment="1">
      <alignment horizontal="right"/>
    </xf>
    <xf numFmtId="2" fontId="0" fillId="0" borderId="2" xfId="0" applyNumberFormat="1" applyBorder="1"/>
    <xf numFmtId="4" fontId="4" fillId="2" borderId="2" xfId="0" applyNumberFormat="1" applyFont="1" applyFill="1" applyBorder="1" applyAlignment="1">
      <alignment horizontal="right"/>
    </xf>
    <xf numFmtId="0" fontId="4" fillId="2" borderId="4" xfId="0" applyFont="1" applyFill="1" applyBorder="1" applyAlignment="1">
      <alignment horizontal="left" vertical="center" wrapText="1" indent="1"/>
    </xf>
    <xf numFmtId="0" fontId="4" fillId="2" borderId="5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left" vertical="center" wrapText="1" indent="1"/>
    </xf>
    <xf numFmtId="4" fontId="4" fillId="2" borderId="2" xfId="0" applyNumberFormat="1" applyFont="1" applyFill="1" applyBorder="1" applyAlignment="1">
      <alignment horizontal="right" wrapText="1"/>
    </xf>
    <xf numFmtId="0" fontId="4" fillId="2" borderId="5" xfId="0" applyFont="1" applyFill="1" applyBorder="1" applyAlignment="1">
      <alignment horizontal="left" vertical="center" wrapText="1"/>
    </xf>
    <xf numFmtId="4" fontId="0" fillId="0" borderId="0" xfId="0" applyNumberFormat="1"/>
    <xf numFmtId="0" fontId="0" fillId="0" borderId="2" xfId="0" applyBorder="1" applyAlignment="1">
      <alignment horizontal="right"/>
    </xf>
    <xf numFmtId="4" fontId="0" fillId="0" borderId="2" xfId="0" applyNumberFormat="1" applyBorder="1"/>
    <xf numFmtId="4" fontId="9" fillId="0" borderId="2" xfId="0" applyNumberFormat="1" applyFont="1" applyBorder="1"/>
    <xf numFmtId="0" fontId="6" fillId="2" borderId="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 inden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 indent="1"/>
    </xf>
    <xf numFmtId="0" fontId="4" fillId="3" borderId="3" xfId="0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/>
    </xf>
    <xf numFmtId="0" fontId="4" fillId="3" borderId="5" xfId="0" applyFont="1" applyFill="1" applyBorder="1" applyAlignment="1">
      <alignment horizontal="left" vertical="center" wrapText="1" indent="1"/>
    </xf>
    <xf numFmtId="0" fontId="4" fillId="3" borderId="4" xfId="0" applyFont="1" applyFill="1" applyBorder="1" applyAlignment="1">
      <alignment horizontal="left" vertical="center" wrapText="1" indent="1"/>
    </xf>
    <xf numFmtId="4" fontId="4" fillId="3" borderId="2" xfId="0" applyNumberFormat="1" applyFont="1" applyFill="1" applyBorder="1" applyAlignment="1">
      <alignment horizontal="right" wrapText="1"/>
    </xf>
    <xf numFmtId="0" fontId="0" fillId="3" borderId="2" xfId="0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CE077-9DD3-4322-A450-B7091456075E}">
  <dimension ref="B1:K153"/>
  <sheetViews>
    <sheetView tabSelected="1" topLeftCell="A133" workbookViewId="0">
      <selection activeCell="J141" sqref="J141"/>
    </sheetView>
  </sheetViews>
  <sheetFormatPr defaultColWidth="8.7109375" defaultRowHeight="15" x14ac:dyDescent="0.25"/>
  <cols>
    <col min="1" max="1" width="2.7109375" customWidth="1"/>
    <col min="3" max="3" width="7.42578125" customWidth="1"/>
    <col min="4" max="4" width="6.28515625" customWidth="1"/>
    <col min="5" max="5" width="39.28515625" customWidth="1"/>
    <col min="6" max="6" width="32.140625" customWidth="1"/>
    <col min="7" max="7" width="19.5703125" customWidth="1"/>
    <col min="8" max="8" width="14" customWidth="1"/>
    <col min="9" max="9" width="10.7109375" customWidth="1"/>
    <col min="10" max="10" width="15.7109375" customWidth="1"/>
    <col min="11" max="11" width="24.28515625" customWidth="1"/>
  </cols>
  <sheetData>
    <row r="1" spans="2:11" ht="18" customHeight="1" x14ac:dyDescent="0.25">
      <c r="B1" s="36" t="s">
        <v>0</v>
      </c>
      <c r="C1" s="36"/>
      <c r="D1" s="36"/>
      <c r="E1" s="36"/>
      <c r="F1" s="36"/>
      <c r="G1" s="36"/>
      <c r="H1" s="36"/>
      <c r="I1" s="1"/>
      <c r="J1" s="1"/>
      <c r="K1" s="2"/>
    </row>
    <row r="2" spans="2:11" ht="18" x14ac:dyDescent="0.25">
      <c r="C2" s="3"/>
      <c r="D2" s="3"/>
      <c r="E2" s="3"/>
      <c r="F2" s="3"/>
      <c r="G2" s="3"/>
      <c r="H2" s="3"/>
      <c r="I2" s="3"/>
      <c r="J2" s="4"/>
      <c r="K2" s="4"/>
    </row>
    <row r="3" spans="2:11" ht="15.75" x14ac:dyDescent="0.25">
      <c r="B3" s="37" t="s">
        <v>1</v>
      </c>
      <c r="C3" s="37"/>
      <c r="D3" s="37"/>
      <c r="E3" s="37"/>
      <c r="F3" s="37"/>
      <c r="G3" s="37"/>
      <c r="H3" s="37"/>
      <c r="I3" s="37"/>
      <c r="J3" s="5"/>
    </row>
    <row r="4" spans="2:11" ht="18" x14ac:dyDescent="0.25">
      <c r="C4" s="3"/>
      <c r="D4" s="3"/>
      <c r="E4" s="3"/>
      <c r="F4" s="3"/>
      <c r="G4" s="3"/>
      <c r="H4" s="3"/>
      <c r="I4" s="3"/>
      <c r="J4" s="4"/>
    </row>
    <row r="5" spans="2:11" x14ac:dyDescent="0.25">
      <c r="B5" s="38" t="s">
        <v>2</v>
      </c>
      <c r="C5" s="38"/>
      <c r="D5" s="38"/>
      <c r="E5" s="38"/>
    </row>
    <row r="6" spans="2:11" ht="40.9" customHeight="1" x14ac:dyDescent="0.25">
      <c r="B6" s="39" t="s">
        <v>3</v>
      </c>
      <c r="C6" s="39"/>
      <c r="D6" s="39"/>
      <c r="E6" s="39"/>
      <c r="F6" s="40" t="s">
        <v>48</v>
      </c>
      <c r="G6" s="40" t="s">
        <v>49</v>
      </c>
      <c r="H6" s="40" t="s">
        <v>50</v>
      </c>
      <c r="I6" s="40" t="s">
        <v>4</v>
      </c>
    </row>
    <row r="7" spans="2:11" x14ac:dyDescent="0.25">
      <c r="B7" s="41">
        <v>1</v>
      </c>
      <c r="C7" s="41"/>
      <c r="D7" s="41"/>
      <c r="E7" s="41"/>
      <c r="F7" s="42">
        <v>2</v>
      </c>
      <c r="G7" s="42">
        <v>3</v>
      </c>
      <c r="H7" s="42">
        <v>4</v>
      </c>
      <c r="I7" s="42" t="s">
        <v>5</v>
      </c>
    </row>
    <row r="8" spans="2:11" ht="27" customHeight="1" x14ac:dyDescent="0.25">
      <c r="B8" s="31" t="s">
        <v>6</v>
      </c>
      <c r="C8" s="31"/>
      <c r="D8" s="31"/>
      <c r="E8" s="6" t="s">
        <v>7</v>
      </c>
      <c r="F8" s="7"/>
      <c r="G8" s="7"/>
      <c r="H8" s="7"/>
      <c r="I8" s="7"/>
    </row>
    <row r="9" spans="2:11" ht="27" customHeight="1" x14ac:dyDescent="0.25">
      <c r="B9" s="31" t="s">
        <v>8</v>
      </c>
      <c r="C9" s="31"/>
      <c r="D9" s="31"/>
      <c r="E9" s="6" t="s">
        <v>9</v>
      </c>
      <c r="F9" s="8"/>
      <c r="G9" s="8"/>
      <c r="H9" s="8"/>
      <c r="I9" s="9"/>
    </row>
    <row r="10" spans="2:11" ht="15" customHeight="1" x14ac:dyDescent="0.25">
      <c r="B10" s="32" t="s">
        <v>10</v>
      </c>
      <c r="C10" s="32"/>
      <c r="D10" s="32"/>
      <c r="E10" s="10" t="s">
        <v>11</v>
      </c>
      <c r="F10" s="8"/>
      <c r="G10" s="8"/>
      <c r="H10" s="11"/>
      <c r="I10" s="9"/>
    </row>
    <row r="11" spans="2:11" x14ac:dyDescent="0.25">
      <c r="B11" s="31">
        <v>3</v>
      </c>
      <c r="C11" s="31"/>
      <c r="D11" s="31"/>
      <c r="E11" s="12" t="s">
        <v>12</v>
      </c>
      <c r="F11" s="13">
        <f>F12+F13+F14+F15</f>
        <v>5907740</v>
      </c>
      <c r="G11" s="13">
        <f>G12+G13+G14+G15</f>
        <v>5907740</v>
      </c>
      <c r="H11" s="13">
        <f>H12+H13+H14+H15</f>
        <v>2884700.2299999995</v>
      </c>
      <c r="I11" s="14">
        <f>H11/G11*100</f>
        <v>48.829166991099804</v>
      </c>
    </row>
    <row r="12" spans="2:11" x14ac:dyDescent="0.25">
      <c r="B12" s="26">
        <v>31</v>
      </c>
      <c r="C12" s="26"/>
      <c r="D12" s="26"/>
      <c r="E12" s="12" t="s">
        <v>13</v>
      </c>
      <c r="F12" s="15">
        <v>4667640</v>
      </c>
      <c r="G12" s="15">
        <f>F12</f>
        <v>4667640</v>
      </c>
      <c r="H12" s="15">
        <v>2337108.84</v>
      </c>
      <c r="I12" s="14">
        <f>H12/G12*100</f>
        <v>50.070460446821087</v>
      </c>
    </row>
    <row r="13" spans="2:11" x14ac:dyDescent="0.25">
      <c r="B13" s="26">
        <v>32</v>
      </c>
      <c r="C13" s="26"/>
      <c r="D13" s="26"/>
      <c r="E13" s="12" t="s">
        <v>14</v>
      </c>
      <c r="F13" s="15">
        <v>1143400</v>
      </c>
      <c r="G13" s="15">
        <f t="shared" ref="G13:G15" si="0">F13</f>
        <v>1143400</v>
      </c>
      <c r="H13" s="15">
        <v>489013.59</v>
      </c>
      <c r="I13" s="14">
        <f>H13/G13*100</f>
        <v>42.768374147280042</v>
      </c>
    </row>
    <row r="14" spans="2:11" x14ac:dyDescent="0.25">
      <c r="B14" s="26">
        <v>34</v>
      </c>
      <c r="C14" s="26"/>
      <c r="D14" s="26"/>
      <c r="E14" s="12" t="s">
        <v>15</v>
      </c>
      <c r="F14" s="15">
        <v>1700</v>
      </c>
      <c r="G14" s="15">
        <f t="shared" si="0"/>
        <v>1700</v>
      </c>
      <c r="H14" s="15">
        <v>773.69</v>
      </c>
      <c r="I14" s="14">
        <f>H14/G14*100</f>
        <v>45.511176470588239</v>
      </c>
    </row>
    <row r="15" spans="2:11" ht="25.5" x14ac:dyDescent="0.25">
      <c r="B15" s="26">
        <v>37</v>
      </c>
      <c r="C15" s="26"/>
      <c r="D15" s="26"/>
      <c r="E15" s="12" t="s">
        <v>16</v>
      </c>
      <c r="F15" s="15">
        <v>95000</v>
      </c>
      <c r="G15" s="15">
        <f t="shared" si="0"/>
        <v>95000</v>
      </c>
      <c r="H15" s="15">
        <v>57804.11</v>
      </c>
      <c r="I15" s="14">
        <f>H15/G15*100</f>
        <v>60.846431578947367</v>
      </c>
    </row>
    <row r="16" spans="2:11" x14ac:dyDescent="0.25">
      <c r="B16" s="16"/>
      <c r="C16" s="17"/>
      <c r="D16" s="18"/>
      <c r="E16" s="12"/>
      <c r="F16" s="15"/>
      <c r="G16" s="15"/>
      <c r="H16" s="15"/>
      <c r="I16" s="14"/>
    </row>
    <row r="17" spans="2:9" x14ac:dyDescent="0.25">
      <c r="B17" s="31">
        <v>4</v>
      </c>
      <c r="C17" s="31"/>
      <c r="D17" s="31"/>
      <c r="E17" s="12" t="s">
        <v>17</v>
      </c>
      <c r="F17" s="13">
        <f>F18</f>
        <v>0</v>
      </c>
      <c r="G17" s="13">
        <f>G18</f>
        <v>0</v>
      </c>
      <c r="H17" s="13">
        <f>H18</f>
        <v>0</v>
      </c>
      <c r="I17" s="14" t="e">
        <f>H17/G17*100</f>
        <v>#DIV/0!</v>
      </c>
    </row>
    <row r="18" spans="2:9" x14ac:dyDescent="0.25">
      <c r="B18" s="16">
        <v>42</v>
      </c>
      <c r="C18" s="17"/>
      <c r="D18" s="18"/>
      <c r="E18" s="12" t="s">
        <v>18</v>
      </c>
      <c r="F18" s="15"/>
      <c r="G18" s="15"/>
      <c r="H18" s="15"/>
      <c r="I18" s="14" t="e">
        <f>H18/G18*100</f>
        <v>#DIV/0!</v>
      </c>
    </row>
    <row r="19" spans="2:9" ht="19.5" customHeight="1" x14ac:dyDescent="0.25">
      <c r="B19" s="30" t="s">
        <v>19</v>
      </c>
      <c r="C19" s="30"/>
      <c r="D19" s="30"/>
      <c r="E19" s="12"/>
      <c r="F19" s="13">
        <f>F11+F17</f>
        <v>5907740</v>
      </c>
      <c r="G19" s="13">
        <f>G11+G17</f>
        <v>5907740</v>
      </c>
      <c r="H19" s="13">
        <f>H11+H17</f>
        <v>2884700.2299999995</v>
      </c>
      <c r="I19" s="14">
        <f>H19/G19*100</f>
        <v>48.829166991099804</v>
      </c>
    </row>
    <row r="20" spans="2:9" x14ac:dyDescent="0.25">
      <c r="B20" s="47"/>
      <c r="C20" s="46"/>
      <c r="D20" s="43"/>
      <c r="E20" s="44"/>
      <c r="F20" s="45"/>
      <c r="G20" s="45"/>
      <c r="H20" s="48"/>
      <c r="I20" s="49"/>
    </row>
    <row r="21" spans="2:9" ht="25.5" customHeight="1" x14ac:dyDescent="0.25">
      <c r="B21" s="31" t="s">
        <v>6</v>
      </c>
      <c r="C21" s="31"/>
      <c r="D21" s="31"/>
      <c r="E21" s="6" t="s">
        <v>7</v>
      </c>
      <c r="F21" s="15"/>
      <c r="G21" s="15"/>
      <c r="H21" s="15"/>
      <c r="I21" s="9"/>
    </row>
    <row r="22" spans="2:9" ht="27" customHeight="1" x14ac:dyDescent="0.25">
      <c r="B22" s="31" t="s">
        <v>20</v>
      </c>
      <c r="C22" s="31"/>
      <c r="D22" s="31"/>
      <c r="E22" s="6" t="s">
        <v>21</v>
      </c>
      <c r="F22" s="15"/>
      <c r="G22" s="15"/>
      <c r="H22" s="15"/>
      <c r="I22" s="9"/>
    </row>
    <row r="23" spans="2:9" ht="15" customHeight="1" x14ac:dyDescent="0.25">
      <c r="B23" s="32" t="s">
        <v>22</v>
      </c>
      <c r="C23" s="32"/>
      <c r="D23" s="32"/>
      <c r="E23" s="10" t="s">
        <v>23</v>
      </c>
      <c r="F23" s="15"/>
      <c r="G23" s="15"/>
      <c r="H23" s="19"/>
      <c r="I23" s="9"/>
    </row>
    <row r="24" spans="2:9" x14ac:dyDescent="0.25">
      <c r="B24" s="31">
        <v>3</v>
      </c>
      <c r="C24" s="31"/>
      <c r="D24" s="31"/>
      <c r="E24" s="12" t="s">
        <v>12</v>
      </c>
      <c r="F24" s="13">
        <f t="shared" ref="F24:G24" si="1">F25+F26+F27+F28</f>
        <v>2300</v>
      </c>
      <c r="G24" s="13">
        <f t="shared" si="1"/>
        <v>2300</v>
      </c>
      <c r="H24" s="13">
        <f>H25+H26+H27+H28</f>
        <v>923.89</v>
      </c>
      <c r="I24" s="14">
        <f>H24/G24*100</f>
        <v>40.169130434782609</v>
      </c>
    </row>
    <row r="25" spans="2:9" x14ac:dyDescent="0.25">
      <c r="B25" s="26">
        <v>31</v>
      </c>
      <c r="C25" s="26"/>
      <c r="D25" s="26"/>
      <c r="E25" s="12" t="s">
        <v>13</v>
      </c>
      <c r="F25" s="15"/>
      <c r="G25" s="15"/>
      <c r="H25" s="15"/>
      <c r="I25" s="14" t="e">
        <f>H25/G25*100</f>
        <v>#DIV/0!</v>
      </c>
    </row>
    <row r="26" spans="2:9" x14ac:dyDescent="0.25">
      <c r="B26" s="26">
        <v>32</v>
      </c>
      <c r="C26" s="26"/>
      <c r="D26" s="26"/>
      <c r="E26" s="12" t="s">
        <v>14</v>
      </c>
      <c r="F26" s="15">
        <v>2300</v>
      </c>
      <c r="G26" s="15">
        <f>F26</f>
        <v>2300</v>
      </c>
      <c r="H26" s="15">
        <v>923.89</v>
      </c>
      <c r="I26" s="14">
        <f>H26/G26*100</f>
        <v>40.169130434782609</v>
      </c>
    </row>
    <row r="27" spans="2:9" x14ac:dyDescent="0.25">
      <c r="B27" s="26">
        <v>34</v>
      </c>
      <c r="C27" s="26"/>
      <c r="D27" s="26"/>
      <c r="E27" s="12" t="s">
        <v>15</v>
      </c>
      <c r="F27" s="15"/>
      <c r="G27" s="15"/>
      <c r="H27" s="15"/>
      <c r="I27" s="14" t="e">
        <f>H27/G27*100</f>
        <v>#DIV/0!</v>
      </c>
    </row>
    <row r="28" spans="2:9" ht="25.5" x14ac:dyDescent="0.25">
      <c r="B28" s="26">
        <v>37</v>
      </c>
      <c r="C28" s="26"/>
      <c r="D28" s="26"/>
      <c r="E28" s="12" t="s">
        <v>16</v>
      </c>
      <c r="F28" s="15"/>
      <c r="G28" s="15"/>
      <c r="H28" s="15">
        <v>0</v>
      </c>
      <c r="I28" s="14" t="e">
        <f>H28/G28*100</f>
        <v>#DIV/0!</v>
      </c>
    </row>
    <row r="29" spans="2:9" x14ac:dyDescent="0.25">
      <c r="B29" s="16"/>
      <c r="C29" s="17"/>
      <c r="D29" s="18"/>
      <c r="E29" s="12"/>
      <c r="F29" s="15"/>
      <c r="G29" s="15"/>
      <c r="H29" s="15"/>
      <c r="I29" s="14"/>
    </row>
    <row r="30" spans="2:9" x14ac:dyDescent="0.25">
      <c r="B30" s="31">
        <v>4</v>
      </c>
      <c r="C30" s="31"/>
      <c r="D30" s="31"/>
      <c r="E30" s="12" t="s">
        <v>17</v>
      </c>
      <c r="F30" s="13">
        <f>F31</f>
        <v>4000</v>
      </c>
      <c r="G30" s="13">
        <f>G31</f>
        <v>4000</v>
      </c>
      <c r="H30" s="13">
        <f>H31</f>
        <v>4750.9799999999996</v>
      </c>
      <c r="I30" s="14">
        <f>H30/G30*100</f>
        <v>118.77449999999999</v>
      </c>
    </row>
    <row r="31" spans="2:9" x14ac:dyDescent="0.25">
      <c r="B31" s="16">
        <v>42</v>
      </c>
      <c r="C31" s="17"/>
      <c r="D31" s="18"/>
      <c r="E31" s="12" t="s">
        <v>18</v>
      </c>
      <c r="F31" s="15">
        <v>4000</v>
      </c>
      <c r="G31" s="15">
        <f>F31</f>
        <v>4000</v>
      </c>
      <c r="H31" s="15">
        <v>4750.9799999999996</v>
      </c>
      <c r="I31" s="14">
        <f>H31/G31*100</f>
        <v>118.77449999999999</v>
      </c>
    </row>
    <row r="32" spans="2:9" ht="19.5" customHeight="1" x14ac:dyDescent="0.25">
      <c r="B32" s="33" t="s">
        <v>19</v>
      </c>
      <c r="C32" s="34"/>
      <c r="D32" s="35"/>
      <c r="E32" s="12"/>
      <c r="F32" s="13">
        <f>F24+F30</f>
        <v>6300</v>
      </c>
      <c r="G32" s="13">
        <f>G24+G30</f>
        <v>6300</v>
      </c>
      <c r="H32" s="13">
        <f>H24+H30</f>
        <v>5674.87</v>
      </c>
      <c r="I32" s="14">
        <f>H32/G32*100</f>
        <v>90.077301587301577</v>
      </c>
    </row>
    <row r="33" spans="2:9" x14ac:dyDescent="0.25">
      <c r="B33" s="47"/>
      <c r="C33" s="46"/>
      <c r="D33" s="43"/>
      <c r="E33" s="44"/>
      <c r="F33" s="45"/>
      <c r="G33" s="45"/>
      <c r="H33" s="48"/>
      <c r="I33" s="49"/>
    </row>
    <row r="34" spans="2:9" ht="25.5" customHeight="1" x14ac:dyDescent="0.25">
      <c r="B34" s="31" t="s">
        <v>6</v>
      </c>
      <c r="C34" s="31"/>
      <c r="D34" s="31"/>
      <c r="E34" s="6" t="s">
        <v>7</v>
      </c>
      <c r="F34" s="15"/>
      <c r="G34" s="15"/>
      <c r="H34" s="15"/>
      <c r="I34" s="9"/>
    </row>
    <row r="35" spans="2:9" ht="27" customHeight="1" x14ac:dyDescent="0.25">
      <c r="B35" s="31" t="s">
        <v>8</v>
      </c>
      <c r="C35" s="31"/>
      <c r="D35" s="31"/>
      <c r="E35" s="6" t="s">
        <v>24</v>
      </c>
      <c r="F35" s="15"/>
      <c r="G35" s="15"/>
      <c r="H35" s="15"/>
      <c r="I35" s="9"/>
    </row>
    <row r="36" spans="2:9" ht="15" customHeight="1" x14ac:dyDescent="0.25">
      <c r="B36" s="32" t="s">
        <v>25</v>
      </c>
      <c r="C36" s="32"/>
      <c r="D36" s="32"/>
      <c r="E36" s="10" t="s">
        <v>23</v>
      </c>
      <c r="F36" s="15"/>
      <c r="G36" s="15"/>
      <c r="H36" s="19"/>
      <c r="I36" s="9"/>
    </row>
    <row r="37" spans="2:9" x14ac:dyDescent="0.25">
      <c r="B37" s="31">
        <v>3</v>
      </c>
      <c r="C37" s="31"/>
      <c r="D37" s="31"/>
      <c r="E37" s="12" t="s">
        <v>12</v>
      </c>
      <c r="F37" s="13">
        <f>F38+F39+F40</f>
        <v>0</v>
      </c>
      <c r="G37" s="13">
        <f>G38+G39+G40</f>
        <v>0</v>
      </c>
      <c r="H37" s="13">
        <f>H38+H39+H40</f>
        <v>0</v>
      </c>
      <c r="I37" s="14" t="e">
        <f>H37/G37*100</f>
        <v>#DIV/0!</v>
      </c>
    </row>
    <row r="38" spans="2:9" x14ac:dyDescent="0.25">
      <c r="B38" s="26">
        <v>31</v>
      </c>
      <c r="C38" s="26"/>
      <c r="D38" s="26"/>
      <c r="E38" s="12" t="s">
        <v>13</v>
      </c>
      <c r="F38" s="15"/>
      <c r="G38" s="15"/>
      <c r="H38" s="15"/>
      <c r="I38" s="14" t="e">
        <f>H38/G38*100</f>
        <v>#DIV/0!</v>
      </c>
    </row>
    <row r="39" spans="2:9" x14ac:dyDescent="0.25">
      <c r="B39" s="26">
        <v>32</v>
      </c>
      <c r="C39" s="26"/>
      <c r="D39" s="26"/>
      <c r="E39" s="12" t="s">
        <v>14</v>
      </c>
      <c r="F39" s="15"/>
      <c r="G39" s="15"/>
      <c r="H39" s="15"/>
      <c r="I39" s="14" t="e">
        <f>H39/G39*100</f>
        <v>#DIV/0!</v>
      </c>
    </row>
    <row r="40" spans="2:9" x14ac:dyDescent="0.25">
      <c r="B40" s="26">
        <v>36</v>
      </c>
      <c r="C40" s="26"/>
      <c r="D40" s="26"/>
      <c r="E40" s="12" t="s">
        <v>26</v>
      </c>
      <c r="F40" s="15"/>
      <c r="G40" s="15"/>
      <c r="H40" s="15"/>
      <c r="I40" s="14" t="e">
        <f>H40/G40*100</f>
        <v>#DIV/0!</v>
      </c>
    </row>
    <row r="41" spans="2:9" x14ac:dyDescent="0.25">
      <c r="B41" s="16"/>
      <c r="C41" s="17"/>
      <c r="D41" s="18"/>
      <c r="E41" s="12"/>
      <c r="F41" s="15"/>
      <c r="G41" s="15"/>
      <c r="H41" s="15"/>
      <c r="I41" s="14"/>
    </row>
    <row r="42" spans="2:9" x14ac:dyDescent="0.25">
      <c r="B42" s="31">
        <v>4</v>
      </c>
      <c r="C42" s="31"/>
      <c r="D42" s="31"/>
      <c r="E42" s="12" t="s">
        <v>17</v>
      </c>
      <c r="F42" s="13">
        <f>F43+F44</f>
        <v>0</v>
      </c>
      <c r="G42" s="13">
        <f>G43+G44</f>
        <v>0</v>
      </c>
      <c r="H42" s="13">
        <f>H43+H44</f>
        <v>0</v>
      </c>
      <c r="I42" s="14" t="e">
        <f>H42/G42*100</f>
        <v>#DIV/0!</v>
      </c>
    </row>
    <row r="43" spans="2:9" x14ac:dyDescent="0.25">
      <c r="B43" s="16">
        <v>42</v>
      </c>
      <c r="C43" s="17"/>
      <c r="D43" s="18"/>
      <c r="E43" s="12" t="s">
        <v>18</v>
      </c>
      <c r="F43" s="15"/>
      <c r="G43" s="15"/>
      <c r="H43" s="15"/>
      <c r="I43" s="14" t="e">
        <f>H43/G43*100</f>
        <v>#DIV/0!</v>
      </c>
    </row>
    <row r="44" spans="2:9" x14ac:dyDescent="0.25">
      <c r="B44" s="16">
        <v>45</v>
      </c>
      <c r="C44" s="17"/>
      <c r="D44" s="18"/>
      <c r="E44" s="12" t="s">
        <v>27</v>
      </c>
      <c r="F44" s="15"/>
      <c r="G44" s="15"/>
      <c r="H44" s="15"/>
      <c r="I44" s="14" t="e">
        <f>H44/G44*100</f>
        <v>#DIV/0!</v>
      </c>
    </row>
    <row r="45" spans="2:9" ht="19.5" customHeight="1" x14ac:dyDescent="0.25">
      <c r="B45" s="30" t="s">
        <v>19</v>
      </c>
      <c r="C45" s="30"/>
      <c r="D45" s="30"/>
      <c r="E45" s="12"/>
      <c r="F45" s="13">
        <f>F37+F42</f>
        <v>0</v>
      </c>
      <c r="G45" s="13">
        <f>G37+G42</f>
        <v>0</v>
      </c>
      <c r="H45" s="13">
        <f>H37+H42</f>
        <v>0</v>
      </c>
      <c r="I45" s="14" t="e">
        <f>H45/G45*100</f>
        <v>#DIV/0!</v>
      </c>
    </row>
    <row r="46" spans="2:9" x14ac:dyDescent="0.25">
      <c r="B46" s="47"/>
      <c r="C46" s="46"/>
      <c r="D46" s="43"/>
      <c r="E46" s="44"/>
      <c r="F46" s="45"/>
      <c r="G46" s="45"/>
      <c r="H46" s="48"/>
      <c r="I46" s="49"/>
    </row>
    <row r="47" spans="2:9" ht="25.5" customHeight="1" x14ac:dyDescent="0.25">
      <c r="B47" s="31" t="s">
        <v>6</v>
      </c>
      <c r="C47" s="31"/>
      <c r="D47" s="31"/>
      <c r="E47" s="6" t="s">
        <v>7</v>
      </c>
      <c r="F47" s="15"/>
      <c r="G47" s="15"/>
      <c r="H47" s="15"/>
      <c r="I47" s="9"/>
    </row>
    <row r="48" spans="2:9" ht="27" customHeight="1" x14ac:dyDescent="0.25">
      <c r="B48" s="31" t="s">
        <v>8</v>
      </c>
      <c r="C48" s="31"/>
      <c r="D48" s="31"/>
      <c r="E48" s="6" t="s">
        <v>24</v>
      </c>
      <c r="F48" s="15"/>
      <c r="G48" s="15"/>
      <c r="H48" s="15"/>
      <c r="I48" s="9"/>
    </row>
    <row r="49" spans="2:9" ht="15" customHeight="1" x14ac:dyDescent="0.25">
      <c r="B49" s="32" t="s">
        <v>28</v>
      </c>
      <c r="C49" s="32"/>
      <c r="D49" s="32"/>
      <c r="E49" s="10" t="s">
        <v>29</v>
      </c>
      <c r="F49" s="15"/>
      <c r="G49" s="15"/>
      <c r="H49" s="19"/>
      <c r="I49" s="9"/>
    </row>
    <row r="50" spans="2:9" x14ac:dyDescent="0.25">
      <c r="B50" s="31">
        <v>3</v>
      </c>
      <c r="C50" s="31"/>
      <c r="D50" s="31"/>
      <c r="E50" s="12" t="s">
        <v>12</v>
      </c>
      <c r="F50" s="13">
        <f>F51+F52+F53</f>
        <v>15000</v>
      </c>
      <c r="G50" s="13">
        <f>G51+G52+G53</f>
        <v>15000</v>
      </c>
      <c r="H50" s="13">
        <f>H51+H52+H53</f>
        <v>514.79</v>
      </c>
      <c r="I50" s="14">
        <f>H50/G50*100</f>
        <v>3.4319333333333333</v>
      </c>
    </row>
    <row r="51" spans="2:9" x14ac:dyDescent="0.25">
      <c r="B51" s="26">
        <v>31</v>
      </c>
      <c r="C51" s="26"/>
      <c r="D51" s="26"/>
      <c r="E51" s="12" t="s">
        <v>13</v>
      </c>
      <c r="F51" s="15"/>
      <c r="G51" s="15"/>
      <c r="H51" s="15"/>
      <c r="I51" s="14" t="e">
        <f>H51/G51*100</f>
        <v>#DIV/0!</v>
      </c>
    </row>
    <row r="52" spans="2:9" x14ac:dyDescent="0.25">
      <c r="B52" s="26">
        <v>32</v>
      </c>
      <c r="C52" s="26"/>
      <c r="D52" s="26"/>
      <c r="E52" s="12" t="s">
        <v>14</v>
      </c>
      <c r="F52" s="15">
        <v>15000</v>
      </c>
      <c r="G52" s="15">
        <f>F52</f>
        <v>15000</v>
      </c>
      <c r="H52" s="15">
        <v>514.79</v>
      </c>
      <c r="I52" s="14">
        <f>H52/G52*100</f>
        <v>3.4319333333333333</v>
      </c>
    </row>
    <row r="53" spans="2:9" x14ac:dyDescent="0.25">
      <c r="B53" s="26">
        <v>36</v>
      </c>
      <c r="C53" s="26"/>
      <c r="D53" s="26"/>
      <c r="E53" s="12" t="s">
        <v>26</v>
      </c>
      <c r="F53" s="15"/>
      <c r="G53" s="15"/>
      <c r="H53" s="15"/>
      <c r="I53" s="14" t="e">
        <f>H53/G53*100</f>
        <v>#DIV/0!</v>
      </c>
    </row>
    <row r="54" spans="2:9" x14ac:dyDescent="0.25">
      <c r="B54" s="16"/>
      <c r="C54" s="17"/>
      <c r="D54" s="18"/>
      <c r="E54" s="12"/>
      <c r="F54" s="15"/>
      <c r="G54" s="15"/>
      <c r="H54" s="15"/>
      <c r="I54" s="14"/>
    </row>
    <row r="55" spans="2:9" x14ac:dyDescent="0.25">
      <c r="B55" s="31">
        <v>4</v>
      </c>
      <c r="C55" s="31"/>
      <c r="D55" s="31"/>
      <c r="E55" s="12" t="s">
        <v>17</v>
      </c>
      <c r="F55" s="13">
        <f>F56+F57</f>
        <v>0</v>
      </c>
      <c r="G55" s="13">
        <f>G56+G57</f>
        <v>0</v>
      </c>
      <c r="H55" s="13">
        <f>H56+H57</f>
        <v>0</v>
      </c>
      <c r="I55" s="14" t="e">
        <f>H55/G55*100</f>
        <v>#DIV/0!</v>
      </c>
    </row>
    <row r="56" spans="2:9" x14ac:dyDescent="0.25">
      <c r="B56" s="16">
        <v>42</v>
      </c>
      <c r="C56" s="17"/>
      <c r="D56" s="18"/>
      <c r="E56" s="12" t="s">
        <v>18</v>
      </c>
      <c r="F56" s="15"/>
      <c r="G56" s="15"/>
      <c r="H56" s="15"/>
      <c r="I56" s="14" t="e">
        <f>H56/G56*100</f>
        <v>#DIV/0!</v>
      </c>
    </row>
    <row r="57" spans="2:9" x14ac:dyDescent="0.25">
      <c r="B57" s="16">
        <v>45</v>
      </c>
      <c r="C57" s="17"/>
      <c r="D57" s="18"/>
      <c r="E57" s="12" t="s">
        <v>27</v>
      </c>
      <c r="F57" s="15"/>
      <c r="G57" s="15"/>
      <c r="H57" s="15"/>
      <c r="I57" s="14" t="e">
        <f>H57/G57*100</f>
        <v>#DIV/0!</v>
      </c>
    </row>
    <row r="58" spans="2:9" ht="19.5" customHeight="1" x14ac:dyDescent="0.25">
      <c r="B58" s="30" t="s">
        <v>19</v>
      </c>
      <c r="C58" s="30"/>
      <c r="D58" s="30"/>
      <c r="E58" s="12"/>
      <c r="F58" s="13">
        <f>F50+F55</f>
        <v>15000</v>
      </c>
      <c r="G58" s="13">
        <f>G50+G55</f>
        <v>15000</v>
      </c>
      <c r="H58" s="13">
        <f>H50+H55</f>
        <v>514.79</v>
      </c>
      <c r="I58" s="14">
        <f>H58/G58*100</f>
        <v>3.4319333333333333</v>
      </c>
    </row>
    <row r="59" spans="2:9" x14ac:dyDescent="0.25">
      <c r="B59" s="47"/>
      <c r="C59" s="46"/>
      <c r="D59" s="43"/>
      <c r="E59" s="44"/>
      <c r="F59" s="45"/>
      <c r="G59" s="45"/>
      <c r="H59" s="48"/>
      <c r="I59" s="49"/>
    </row>
    <row r="60" spans="2:9" ht="25.5" customHeight="1" x14ac:dyDescent="0.25">
      <c r="B60" s="31" t="s">
        <v>6</v>
      </c>
      <c r="C60" s="31"/>
      <c r="D60" s="31"/>
      <c r="E60" s="6" t="s">
        <v>7</v>
      </c>
      <c r="F60" s="15"/>
      <c r="G60" s="15"/>
      <c r="H60" s="15"/>
      <c r="I60" s="9"/>
    </row>
    <row r="61" spans="2:9" ht="27" customHeight="1" x14ac:dyDescent="0.25">
      <c r="B61" s="31" t="s">
        <v>20</v>
      </c>
      <c r="C61" s="31"/>
      <c r="D61" s="31"/>
      <c r="E61" s="6" t="s">
        <v>21</v>
      </c>
      <c r="F61" s="15"/>
      <c r="G61" s="15"/>
      <c r="H61" s="15"/>
      <c r="I61" s="9"/>
    </row>
    <row r="62" spans="2:9" ht="15" customHeight="1" x14ac:dyDescent="0.25">
      <c r="B62" s="32" t="s">
        <v>30</v>
      </c>
      <c r="C62" s="32"/>
      <c r="D62" s="32"/>
      <c r="E62" s="10" t="s">
        <v>31</v>
      </c>
      <c r="F62" s="15"/>
      <c r="G62" s="15"/>
      <c r="H62" s="19"/>
      <c r="I62" s="9"/>
    </row>
    <row r="63" spans="2:9" x14ac:dyDescent="0.25">
      <c r="B63" s="31">
        <v>3</v>
      </c>
      <c r="C63" s="31"/>
      <c r="D63" s="31"/>
      <c r="E63" s="12" t="s">
        <v>12</v>
      </c>
      <c r="F63" s="13">
        <f>F64+F65+F66</f>
        <v>103450</v>
      </c>
      <c r="G63" s="13">
        <f>G64+G65+G66</f>
        <v>103450</v>
      </c>
      <c r="H63" s="13">
        <f>H64+H65+H66</f>
        <v>0</v>
      </c>
      <c r="I63" s="14">
        <f>H63/G63*100</f>
        <v>0</v>
      </c>
    </row>
    <row r="64" spans="2:9" x14ac:dyDescent="0.25">
      <c r="B64" s="26">
        <v>31</v>
      </c>
      <c r="C64" s="26"/>
      <c r="D64" s="26"/>
      <c r="E64" s="12" t="s">
        <v>13</v>
      </c>
      <c r="F64" s="15">
        <v>30300</v>
      </c>
      <c r="G64" s="15">
        <f t="shared" ref="G64:G66" si="2">F64</f>
        <v>30300</v>
      </c>
      <c r="H64" s="15"/>
      <c r="I64" s="14">
        <f>H64/G64*100</f>
        <v>0</v>
      </c>
    </row>
    <row r="65" spans="2:9" x14ac:dyDescent="0.25">
      <c r="B65" s="26">
        <v>32</v>
      </c>
      <c r="C65" s="26"/>
      <c r="D65" s="26"/>
      <c r="E65" s="12" t="s">
        <v>14</v>
      </c>
      <c r="F65" s="15">
        <v>3150</v>
      </c>
      <c r="G65" s="15">
        <f t="shared" si="2"/>
        <v>3150</v>
      </c>
      <c r="H65" s="15">
        <v>0</v>
      </c>
      <c r="I65" s="14">
        <f>H65/G65*100</f>
        <v>0</v>
      </c>
    </row>
    <row r="66" spans="2:9" ht="25.5" x14ac:dyDescent="0.25">
      <c r="B66" s="26">
        <v>37</v>
      </c>
      <c r="C66" s="26"/>
      <c r="D66" s="26"/>
      <c r="E66" s="12" t="s">
        <v>16</v>
      </c>
      <c r="F66" s="15">
        <v>70000</v>
      </c>
      <c r="G66" s="15">
        <f t="shared" si="2"/>
        <v>70000</v>
      </c>
      <c r="H66" s="15">
        <v>0</v>
      </c>
      <c r="I66" s="14">
        <f>H66/G66*100</f>
        <v>0</v>
      </c>
    </row>
    <row r="67" spans="2:9" x14ac:dyDescent="0.25">
      <c r="B67" s="16"/>
      <c r="C67" s="17"/>
      <c r="D67" s="18"/>
      <c r="E67" s="12"/>
      <c r="F67" s="15"/>
      <c r="G67" s="15"/>
      <c r="H67" s="15"/>
      <c r="I67" s="14"/>
    </row>
    <row r="68" spans="2:9" x14ac:dyDescent="0.25">
      <c r="B68" s="31">
        <v>4</v>
      </c>
      <c r="C68" s="31"/>
      <c r="D68" s="31"/>
      <c r="E68" s="12" t="s">
        <v>17</v>
      </c>
      <c r="F68" s="13">
        <f>F69</f>
        <v>5000</v>
      </c>
      <c r="G68" s="13">
        <f>G69</f>
        <v>5000</v>
      </c>
      <c r="H68" s="13">
        <f>H69</f>
        <v>0</v>
      </c>
      <c r="I68" s="14">
        <f>H68/G68*100</f>
        <v>0</v>
      </c>
    </row>
    <row r="69" spans="2:9" x14ac:dyDescent="0.25">
      <c r="B69" s="16">
        <v>42</v>
      </c>
      <c r="C69" s="17"/>
      <c r="D69" s="18"/>
      <c r="E69" s="12" t="s">
        <v>18</v>
      </c>
      <c r="F69" s="15">
        <v>5000</v>
      </c>
      <c r="G69" s="15">
        <f>F69</f>
        <v>5000</v>
      </c>
      <c r="H69" s="15"/>
      <c r="I69" s="14">
        <f>H69/G69*100</f>
        <v>0</v>
      </c>
    </row>
    <row r="70" spans="2:9" ht="19.5" customHeight="1" x14ac:dyDescent="0.25">
      <c r="B70" s="30" t="s">
        <v>19</v>
      </c>
      <c r="C70" s="30"/>
      <c r="D70" s="30"/>
      <c r="E70" s="12"/>
      <c r="F70" s="13">
        <f>F63+F68</f>
        <v>108450</v>
      </c>
      <c r="G70" s="13">
        <f>G63+G68</f>
        <v>108450</v>
      </c>
      <c r="H70" s="13">
        <f>H63+H68</f>
        <v>0</v>
      </c>
      <c r="I70" s="14">
        <f>H70/G70*100</f>
        <v>0</v>
      </c>
    </row>
    <row r="71" spans="2:9" x14ac:dyDescent="0.25">
      <c r="B71" s="47"/>
      <c r="C71" s="46"/>
      <c r="D71" s="43"/>
      <c r="E71" s="44"/>
      <c r="F71" s="45"/>
      <c r="G71" s="45"/>
      <c r="H71" s="48"/>
      <c r="I71" s="49"/>
    </row>
    <row r="72" spans="2:9" ht="27" customHeight="1" x14ac:dyDescent="0.25">
      <c r="B72" s="31" t="s">
        <v>6</v>
      </c>
      <c r="C72" s="31"/>
      <c r="D72" s="31"/>
      <c r="E72" s="6" t="s">
        <v>7</v>
      </c>
      <c r="F72" s="15"/>
      <c r="G72" s="15"/>
      <c r="H72" s="15"/>
      <c r="I72" s="9"/>
    </row>
    <row r="73" spans="2:9" ht="27" customHeight="1" x14ac:dyDescent="0.25">
      <c r="B73" s="31" t="s">
        <v>20</v>
      </c>
      <c r="C73" s="31"/>
      <c r="D73" s="31"/>
      <c r="E73" s="6" t="s">
        <v>21</v>
      </c>
      <c r="F73" s="15"/>
      <c r="G73" s="15"/>
      <c r="H73" s="15"/>
      <c r="I73" s="9"/>
    </row>
    <row r="74" spans="2:9" ht="15" customHeight="1" x14ac:dyDescent="0.25">
      <c r="B74" s="32" t="s">
        <v>32</v>
      </c>
      <c r="C74" s="32"/>
      <c r="D74" s="32"/>
      <c r="E74" s="10" t="s">
        <v>33</v>
      </c>
      <c r="F74" s="15"/>
      <c r="G74" s="15"/>
      <c r="H74" s="19"/>
      <c r="I74" s="9"/>
    </row>
    <row r="75" spans="2:9" x14ac:dyDescent="0.25">
      <c r="B75" s="31">
        <v>3</v>
      </c>
      <c r="C75" s="31"/>
      <c r="D75" s="31"/>
      <c r="E75" s="12" t="s">
        <v>12</v>
      </c>
      <c r="F75" s="13">
        <f>F76+F77+F78</f>
        <v>13000</v>
      </c>
      <c r="G75" s="13">
        <f>G76+G77+G78</f>
        <v>13000</v>
      </c>
      <c r="H75" s="13">
        <f>H76+H77+H78</f>
        <v>2667</v>
      </c>
      <c r="I75" s="14">
        <f>H75/G75*100</f>
        <v>20.515384615384615</v>
      </c>
    </row>
    <row r="76" spans="2:9" x14ac:dyDescent="0.25">
      <c r="B76" s="26">
        <v>31</v>
      </c>
      <c r="C76" s="26"/>
      <c r="D76" s="26"/>
      <c r="E76" s="12" t="s">
        <v>13</v>
      </c>
      <c r="F76" s="15"/>
      <c r="G76" s="15"/>
      <c r="H76" s="15"/>
      <c r="I76" s="14" t="e">
        <f>H76/G76*100</f>
        <v>#DIV/0!</v>
      </c>
    </row>
    <row r="77" spans="2:9" x14ac:dyDescent="0.25">
      <c r="B77" s="26">
        <v>32</v>
      </c>
      <c r="C77" s="26"/>
      <c r="D77" s="26"/>
      <c r="E77" s="12" t="s">
        <v>14</v>
      </c>
      <c r="F77" s="15">
        <v>13000</v>
      </c>
      <c r="G77" s="15">
        <f>F77</f>
        <v>13000</v>
      </c>
      <c r="H77" s="15">
        <v>990</v>
      </c>
      <c r="I77" s="14">
        <f>H77/G77*100</f>
        <v>7.6153846153846159</v>
      </c>
    </row>
    <row r="78" spans="2:9" ht="25.5" x14ac:dyDescent="0.25">
      <c r="B78" s="26">
        <v>37</v>
      </c>
      <c r="C78" s="26"/>
      <c r="D78" s="26"/>
      <c r="E78" s="12" t="s">
        <v>16</v>
      </c>
      <c r="F78" s="15"/>
      <c r="G78" s="15"/>
      <c r="H78" s="15">
        <v>1677</v>
      </c>
      <c r="I78" s="14" t="e">
        <f>H78/G78*100</f>
        <v>#DIV/0!</v>
      </c>
    </row>
    <row r="79" spans="2:9" x14ac:dyDescent="0.25">
      <c r="B79" s="16"/>
      <c r="C79" s="17"/>
      <c r="D79" s="18"/>
      <c r="E79" s="12"/>
      <c r="F79" s="15"/>
      <c r="G79" s="15"/>
      <c r="H79" s="15"/>
      <c r="I79" s="14"/>
    </row>
    <row r="80" spans="2:9" x14ac:dyDescent="0.25">
      <c r="B80" s="31">
        <v>4</v>
      </c>
      <c r="C80" s="31"/>
      <c r="D80" s="31"/>
      <c r="E80" s="12" t="s">
        <v>17</v>
      </c>
      <c r="F80" s="13">
        <f>F81</f>
        <v>10000</v>
      </c>
      <c r="G80" s="13">
        <f>G81</f>
        <v>10000</v>
      </c>
      <c r="H80" s="13">
        <f>H81</f>
        <v>2329.94</v>
      </c>
      <c r="I80" s="14">
        <f>H80/G80*100</f>
        <v>23.299400000000002</v>
      </c>
    </row>
    <row r="81" spans="2:9" x14ac:dyDescent="0.25">
      <c r="B81" s="16">
        <v>42</v>
      </c>
      <c r="C81" s="17"/>
      <c r="D81" s="18"/>
      <c r="E81" s="12" t="s">
        <v>18</v>
      </c>
      <c r="F81" s="15">
        <v>10000</v>
      </c>
      <c r="G81" s="15">
        <f>F81</f>
        <v>10000</v>
      </c>
      <c r="H81" s="15">
        <v>2329.94</v>
      </c>
      <c r="I81" s="14">
        <f>H81/G81*100</f>
        <v>23.299400000000002</v>
      </c>
    </row>
    <row r="82" spans="2:9" ht="19.5" customHeight="1" x14ac:dyDescent="0.25">
      <c r="B82" s="33" t="s">
        <v>19</v>
      </c>
      <c r="C82" s="34"/>
      <c r="D82" s="35"/>
      <c r="E82" s="12"/>
      <c r="F82" s="13">
        <f>F75+F80</f>
        <v>23000</v>
      </c>
      <c r="G82" s="13">
        <f>G75+G80</f>
        <v>23000</v>
      </c>
      <c r="H82" s="13">
        <f>H75+H80</f>
        <v>4996.9400000000005</v>
      </c>
      <c r="I82" s="14">
        <f>H82/G82*100</f>
        <v>21.725826086956523</v>
      </c>
    </row>
    <row r="83" spans="2:9" x14ac:dyDescent="0.25">
      <c r="B83" s="47"/>
      <c r="C83" s="46"/>
      <c r="D83" s="43"/>
      <c r="E83" s="44"/>
      <c r="F83" s="45"/>
      <c r="G83" s="45"/>
      <c r="H83" s="48"/>
      <c r="I83" s="49"/>
    </row>
    <row r="84" spans="2:9" ht="27" customHeight="1" x14ac:dyDescent="0.25">
      <c r="B84" s="31" t="s">
        <v>6</v>
      </c>
      <c r="C84" s="31"/>
      <c r="D84" s="31"/>
      <c r="E84" s="6" t="s">
        <v>35</v>
      </c>
      <c r="F84" s="15"/>
      <c r="G84" s="15"/>
      <c r="H84" s="15"/>
      <c r="I84" s="9"/>
    </row>
    <row r="85" spans="2:9" ht="27" customHeight="1" x14ac:dyDescent="0.25">
      <c r="B85" s="31" t="s">
        <v>20</v>
      </c>
      <c r="C85" s="31"/>
      <c r="D85" s="31"/>
      <c r="E85" s="6" t="s">
        <v>37</v>
      </c>
      <c r="F85" s="15"/>
      <c r="G85" s="15"/>
      <c r="H85" s="15"/>
      <c r="I85" s="9"/>
    </row>
    <row r="86" spans="2:9" ht="15" customHeight="1" x14ac:dyDescent="0.25">
      <c r="B86" s="32" t="s">
        <v>51</v>
      </c>
      <c r="C86" s="32"/>
      <c r="D86" s="32"/>
      <c r="E86" s="10" t="s">
        <v>11</v>
      </c>
      <c r="F86" s="15"/>
      <c r="G86" s="15"/>
      <c r="H86" s="19"/>
      <c r="I86" s="9"/>
    </row>
    <row r="87" spans="2:9" x14ac:dyDescent="0.25">
      <c r="B87" s="31">
        <v>3</v>
      </c>
      <c r="C87" s="31"/>
      <c r="D87" s="31"/>
      <c r="E87" s="12" t="s">
        <v>12</v>
      </c>
      <c r="F87" s="13">
        <f>F88+F89+F90</f>
        <v>0</v>
      </c>
      <c r="G87" s="13">
        <f>G88+G89+G90</f>
        <v>0</v>
      </c>
      <c r="H87" s="13">
        <f>H88+H89+H90</f>
        <v>39874.51</v>
      </c>
      <c r="I87" s="9" t="e">
        <f>H87/G87*100</f>
        <v>#DIV/0!</v>
      </c>
    </row>
    <row r="88" spans="2:9" x14ac:dyDescent="0.25">
      <c r="B88" s="26">
        <v>31</v>
      </c>
      <c r="C88" s="26"/>
      <c r="D88" s="26"/>
      <c r="E88" s="12" t="s">
        <v>13</v>
      </c>
      <c r="F88" s="15"/>
      <c r="G88" s="15"/>
      <c r="H88" s="15"/>
      <c r="I88" s="9" t="e">
        <f>H88/G88*100</f>
        <v>#DIV/0!</v>
      </c>
    </row>
    <row r="89" spans="2:9" x14ac:dyDescent="0.25">
      <c r="B89" s="26">
        <v>32</v>
      </c>
      <c r="C89" s="26"/>
      <c r="D89" s="26"/>
      <c r="E89" s="12" t="s">
        <v>14</v>
      </c>
      <c r="F89" s="15"/>
      <c r="G89" s="15"/>
      <c r="H89" s="15">
        <v>524.92999999999995</v>
      </c>
      <c r="I89" s="9" t="e">
        <f>H89/G89*100</f>
        <v>#DIV/0!</v>
      </c>
    </row>
    <row r="90" spans="2:9" ht="25.5" x14ac:dyDescent="0.25">
      <c r="B90" s="26">
        <v>37</v>
      </c>
      <c r="C90" s="26"/>
      <c r="D90" s="26"/>
      <c r="E90" s="12" t="s">
        <v>16</v>
      </c>
      <c r="F90" s="15"/>
      <c r="G90" s="15"/>
      <c r="H90" s="15">
        <v>39349.58</v>
      </c>
      <c r="I90" s="9" t="e">
        <f>H90/G90*100</f>
        <v>#DIV/0!</v>
      </c>
    </row>
    <row r="91" spans="2:9" x14ac:dyDescent="0.25">
      <c r="B91" s="16"/>
      <c r="C91" s="17"/>
      <c r="D91" s="18"/>
      <c r="E91" s="12"/>
      <c r="F91" s="15"/>
      <c r="G91" s="15"/>
      <c r="H91" s="15"/>
      <c r="I91" s="9"/>
    </row>
    <row r="92" spans="2:9" x14ac:dyDescent="0.25">
      <c r="B92" s="31">
        <v>4</v>
      </c>
      <c r="C92" s="31"/>
      <c r="D92" s="31"/>
      <c r="E92" s="12" t="s">
        <v>17</v>
      </c>
      <c r="F92" s="13">
        <f>F93</f>
        <v>0</v>
      </c>
      <c r="G92" s="13">
        <f>G93</f>
        <v>0</v>
      </c>
      <c r="H92" s="13">
        <f>H93</f>
        <v>0</v>
      </c>
      <c r="I92" s="9" t="e">
        <f>H92/G92*100</f>
        <v>#DIV/0!</v>
      </c>
    </row>
    <row r="93" spans="2:9" ht="25.5" x14ac:dyDescent="0.25">
      <c r="B93" s="16">
        <v>45</v>
      </c>
      <c r="C93" s="17"/>
      <c r="D93" s="18"/>
      <c r="E93" s="12" t="s">
        <v>38</v>
      </c>
      <c r="F93" s="15"/>
      <c r="G93" s="15"/>
      <c r="H93" s="15"/>
      <c r="I93" s="9" t="e">
        <f>H93/G93*100</f>
        <v>#DIV/0!</v>
      </c>
    </row>
    <row r="94" spans="2:9" ht="19.5" customHeight="1" x14ac:dyDescent="0.25">
      <c r="B94" s="30" t="s">
        <v>19</v>
      </c>
      <c r="C94" s="30"/>
      <c r="D94" s="30"/>
      <c r="E94" s="12"/>
      <c r="F94" s="13">
        <f>F87+F92</f>
        <v>0</v>
      </c>
      <c r="G94" s="13">
        <f>G87+G92</f>
        <v>0</v>
      </c>
      <c r="H94" s="13">
        <f>H87+H92</f>
        <v>39874.51</v>
      </c>
      <c r="I94" s="9" t="e">
        <f>H94/G94*100</f>
        <v>#DIV/0!</v>
      </c>
    </row>
    <row r="95" spans="2:9" x14ac:dyDescent="0.25">
      <c r="B95" s="47"/>
      <c r="C95" s="46"/>
      <c r="D95" s="43"/>
      <c r="E95" s="44"/>
      <c r="F95" s="45"/>
      <c r="G95" s="45"/>
      <c r="H95" s="48"/>
      <c r="I95" s="49"/>
    </row>
    <row r="96" spans="2:9" ht="27" customHeight="1" x14ac:dyDescent="0.25">
      <c r="B96" s="31" t="s">
        <v>6</v>
      </c>
      <c r="C96" s="31"/>
      <c r="D96" s="31"/>
      <c r="E96" s="6" t="s">
        <v>35</v>
      </c>
      <c r="F96" s="15"/>
      <c r="G96" s="15"/>
      <c r="H96" s="15"/>
      <c r="I96" s="9"/>
    </row>
    <row r="97" spans="2:9" ht="27" customHeight="1" x14ac:dyDescent="0.25">
      <c r="B97" s="31" t="s">
        <v>20</v>
      </c>
      <c r="C97" s="31"/>
      <c r="D97" s="31"/>
      <c r="E97" s="6" t="s">
        <v>40</v>
      </c>
      <c r="F97" s="15"/>
      <c r="G97" s="15"/>
      <c r="H97" s="15"/>
      <c r="I97" s="9"/>
    </row>
    <row r="98" spans="2:9" ht="15" customHeight="1" x14ac:dyDescent="0.25">
      <c r="B98" s="32" t="s">
        <v>52</v>
      </c>
      <c r="C98" s="32"/>
      <c r="D98" s="32"/>
      <c r="E98" s="10" t="s">
        <v>11</v>
      </c>
      <c r="F98" s="15"/>
      <c r="G98" s="15"/>
      <c r="H98" s="19"/>
      <c r="I98" s="9"/>
    </row>
    <row r="99" spans="2:9" x14ac:dyDescent="0.25">
      <c r="B99" s="31">
        <v>3</v>
      </c>
      <c r="C99" s="31"/>
      <c r="D99" s="31"/>
      <c r="E99" s="12" t="s">
        <v>12</v>
      </c>
      <c r="F99" s="13">
        <f>F100+F101+F102</f>
        <v>0</v>
      </c>
      <c r="G99" s="13">
        <f>G100+G101+G102</f>
        <v>0</v>
      </c>
      <c r="H99" s="13">
        <f>H100+H101+H102</f>
        <v>17371.349999999999</v>
      </c>
      <c r="I99" s="9" t="e">
        <f>H99/G99*100</f>
        <v>#DIV/0!</v>
      </c>
    </row>
    <row r="100" spans="2:9" x14ac:dyDescent="0.25">
      <c r="B100" s="26">
        <v>31</v>
      </c>
      <c r="C100" s="26"/>
      <c r="D100" s="26"/>
      <c r="E100" s="12" t="s">
        <v>13</v>
      </c>
      <c r="F100" s="15"/>
      <c r="G100" s="15"/>
      <c r="H100" s="15"/>
      <c r="I100" s="9" t="e">
        <f>H100/G100*100</f>
        <v>#DIV/0!</v>
      </c>
    </row>
    <row r="101" spans="2:9" x14ac:dyDescent="0.25">
      <c r="B101" s="26">
        <v>32</v>
      </c>
      <c r="C101" s="26"/>
      <c r="D101" s="26"/>
      <c r="E101" s="12" t="s">
        <v>14</v>
      </c>
      <c r="F101" s="15"/>
      <c r="G101" s="15"/>
      <c r="H101" s="15">
        <v>11921.35</v>
      </c>
      <c r="I101" s="9" t="e">
        <f>H101/G101*100</f>
        <v>#DIV/0!</v>
      </c>
    </row>
    <row r="102" spans="2:9" ht="25.5" x14ac:dyDescent="0.25">
      <c r="B102" s="26">
        <v>37</v>
      </c>
      <c r="C102" s="26"/>
      <c r="D102" s="26"/>
      <c r="E102" s="12" t="s">
        <v>16</v>
      </c>
      <c r="F102" s="15"/>
      <c r="G102" s="15"/>
      <c r="H102" s="15">
        <v>5450</v>
      </c>
      <c r="I102" s="9" t="e">
        <f>H102/G102*100</f>
        <v>#DIV/0!</v>
      </c>
    </row>
    <row r="103" spans="2:9" x14ac:dyDescent="0.25">
      <c r="B103" s="16"/>
      <c r="C103" s="17"/>
      <c r="D103" s="18"/>
      <c r="E103" s="12"/>
      <c r="F103" s="15"/>
      <c r="G103" s="15"/>
      <c r="H103" s="15"/>
      <c r="I103" s="9"/>
    </row>
    <row r="104" spans="2:9" x14ac:dyDescent="0.25">
      <c r="B104" s="27">
        <v>4</v>
      </c>
      <c r="C104" s="28"/>
      <c r="D104" s="29"/>
      <c r="E104" s="12" t="s">
        <v>17</v>
      </c>
      <c r="F104" s="13">
        <f>F105+F106+F107</f>
        <v>0</v>
      </c>
      <c r="G104" s="13">
        <f t="shared" ref="G104:H104" si="3">G105+G106+G107</f>
        <v>0</v>
      </c>
      <c r="H104" s="13">
        <f t="shared" si="3"/>
        <v>0</v>
      </c>
      <c r="I104" s="9" t="e">
        <f>H104/G104*100</f>
        <v>#DIV/0!</v>
      </c>
    </row>
    <row r="105" spans="2:9" x14ac:dyDescent="0.25">
      <c r="B105" s="16">
        <v>41</v>
      </c>
      <c r="C105" s="25"/>
      <c r="D105" s="6"/>
      <c r="E105" s="12" t="s">
        <v>47</v>
      </c>
      <c r="F105" s="15"/>
      <c r="G105" s="15"/>
      <c r="H105" s="15">
        <v>0</v>
      </c>
      <c r="I105" s="9" t="e">
        <f>H105/G105*100</f>
        <v>#DIV/0!</v>
      </c>
    </row>
    <row r="106" spans="2:9" x14ac:dyDescent="0.25">
      <c r="B106" s="16">
        <v>42</v>
      </c>
      <c r="C106" s="20"/>
      <c r="D106" s="12"/>
      <c r="E106" s="12" t="s">
        <v>18</v>
      </c>
      <c r="F106" s="15"/>
      <c r="G106" s="15"/>
      <c r="H106" s="15"/>
      <c r="I106" s="9" t="e">
        <f>H106/G106*100</f>
        <v>#DIV/0!</v>
      </c>
    </row>
    <row r="107" spans="2:9" ht="25.5" x14ac:dyDescent="0.25">
      <c r="B107" s="16">
        <v>45</v>
      </c>
      <c r="C107" s="17"/>
      <c r="D107" s="18"/>
      <c r="E107" s="12" t="s">
        <v>38</v>
      </c>
      <c r="F107" s="15"/>
      <c r="G107" s="15"/>
      <c r="H107" s="15"/>
      <c r="I107" s="9" t="e">
        <f>H107/G107*100</f>
        <v>#DIV/0!</v>
      </c>
    </row>
    <row r="108" spans="2:9" ht="19.5" customHeight="1" x14ac:dyDescent="0.25">
      <c r="B108" s="30" t="s">
        <v>19</v>
      </c>
      <c r="C108" s="30"/>
      <c r="D108" s="30"/>
      <c r="E108" s="12"/>
      <c r="F108" s="13">
        <f>F99+F104</f>
        <v>0</v>
      </c>
      <c r="G108" s="13">
        <f>G99+G104</f>
        <v>0</v>
      </c>
      <c r="H108" s="13">
        <f>H99+H104</f>
        <v>17371.349999999999</v>
      </c>
      <c r="I108" s="9" t="e">
        <f>H108/G108*100</f>
        <v>#DIV/0!</v>
      </c>
    </row>
    <row r="109" spans="2:9" x14ac:dyDescent="0.25">
      <c r="B109" s="47"/>
      <c r="C109" s="46"/>
      <c r="D109" s="43"/>
      <c r="E109" s="44"/>
      <c r="F109" s="45"/>
      <c r="G109" s="45"/>
      <c r="H109" s="48"/>
      <c r="I109" s="49"/>
    </row>
    <row r="110" spans="2:9" ht="27" customHeight="1" x14ac:dyDescent="0.25">
      <c r="B110" s="31" t="s">
        <v>34</v>
      </c>
      <c r="C110" s="31"/>
      <c r="D110" s="31"/>
      <c r="E110" s="6" t="s">
        <v>35</v>
      </c>
      <c r="F110" s="15"/>
      <c r="G110" s="15"/>
      <c r="H110" s="15"/>
      <c r="I110" s="9"/>
    </row>
    <row r="111" spans="2:9" ht="27" customHeight="1" x14ac:dyDescent="0.25">
      <c r="B111" s="31" t="s">
        <v>41</v>
      </c>
      <c r="C111" s="31"/>
      <c r="D111" s="31"/>
      <c r="E111" s="6" t="s">
        <v>42</v>
      </c>
      <c r="F111" s="15"/>
      <c r="G111" s="15"/>
      <c r="H111" s="15"/>
      <c r="I111" s="9"/>
    </row>
    <row r="112" spans="2:9" ht="15" customHeight="1" x14ac:dyDescent="0.25">
      <c r="B112" s="32" t="s">
        <v>10</v>
      </c>
      <c r="C112" s="32"/>
      <c r="D112" s="32"/>
      <c r="E112" s="10" t="s">
        <v>11</v>
      </c>
      <c r="F112" s="15"/>
      <c r="G112" s="15"/>
      <c r="H112" s="19"/>
      <c r="I112" s="9"/>
    </row>
    <row r="113" spans="2:9" x14ac:dyDescent="0.25">
      <c r="B113" s="31">
        <v>3</v>
      </c>
      <c r="C113" s="31"/>
      <c r="D113" s="31"/>
      <c r="E113" s="12" t="s">
        <v>12</v>
      </c>
      <c r="F113" s="13">
        <f>F114+F115+F116</f>
        <v>0</v>
      </c>
      <c r="G113" s="13">
        <f>G114+G115+G116</f>
        <v>0</v>
      </c>
      <c r="H113" s="13">
        <f>H114+H115+H116</f>
        <v>0</v>
      </c>
      <c r="I113" s="9" t="e">
        <f>H113/G113*100</f>
        <v>#DIV/0!</v>
      </c>
    </row>
    <row r="114" spans="2:9" x14ac:dyDescent="0.25">
      <c r="B114" s="26">
        <v>31</v>
      </c>
      <c r="C114" s="26"/>
      <c r="D114" s="26"/>
      <c r="E114" s="12" t="s">
        <v>13</v>
      </c>
      <c r="F114" s="15"/>
      <c r="G114" s="15"/>
      <c r="H114" s="15"/>
      <c r="I114" s="9" t="e">
        <f>H114/G114*100</f>
        <v>#DIV/0!</v>
      </c>
    </row>
    <row r="115" spans="2:9" x14ac:dyDescent="0.25">
      <c r="B115" s="26">
        <v>32</v>
      </c>
      <c r="C115" s="26"/>
      <c r="D115" s="26"/>
      <c r="E115" s="12" t="s">
        <v>14</v>
      </c>
      <c r="F115" s="15"/>
      <c r="G115" s="15"/>
      <c r="H115" s="15"/>
      <c r="I115" s="9" t="e">
        <f>H115/G115*100</f>
        <v>#DIV/0!</v>
      </c>
    </row>
    <row r="116" spans="2:9" x14ac:dyDescent="0.25">
      <c r="B116" s="26">
        <v>34</v>
      </c>
      <c r="C116" s="26"/>
      <c r="D116" s="26"/>
      <c r="E116" s="12" t="s">
        <v>15</v>
      </c>
      <c r="F116" s="15"/>
      <c r="G116" s="15"/>
      <c r="H116" s="15"/>
      <c r="I116" s="9" t="e">
        <f>H116/G116*100</f>
        <v>#DIV/0!</v>
      </c>
    </row>
    <row r="117" spans="2:9" x14ac:dyDescent="0.25">
      <c r="B117" s="16"/>
      <c r="C117" s="17"/>
      <c r="D117" s="18"/>
      <c r="E117" s="12"/>
      <c r="F117" s="15"/>
      <c r="G117" s="15"/>
      <c r="H117" s="15"/>
      <c r="I117" s="9"/>
    </row>
    <row r="118" spans="2:9" x14ac:dyDescent="0.25">
      <c r="B118" s="27">
        <v>4</v>
      </c>
      <c r="C118" s="28"/>
      <c r="D118" s="29"/>
      <c r="E118" s="12" t="s">
        <v>17</v>
      </c>
      <c r="F118" s="13">
        <f>F120</f>
        <v>0</v>
      </c>
      <c r="G118" s="13">
        <f>G120</f>
        <v>0</v>
      </c>
      <c r="H118" s="13">
        <f>H120+H119</f>
        <v>0</v>
      </c>
      <c r="I118" s="9" t="e">
        <f>H118/G118*100</f>
        <v>#DIV/0!</v>
      </c>
    </row>
    <row r="119" spans="2:9" x14ac:dyDescent="0.25">
      <c r="B119" s="16">
        <v>42</v>
      </c>
      <c r="C119" s="20"/>
      <c r="D119" s="12"/>
      <c r="E119" s="12" t="s">
        <v>18</v>
      </c>
      <c r="F119" s="15"/>
      <c r="G119" s="15"/>
      <c r="H119" s="15"/>
      <c r="I119" s="9"/>
    </row>
    <row r="120" spans="2:9" ht="25.5" x14ac:dyDescent="0.25">
      <c r="B120" s="16">
        <v>45</v>
      </c>
      <c r="C120" s="17"/>
      <c r="D120" s="18"/>
      <c r="E120" s="12" t="s">
        <v>38</v>
      </c>
      <c r="F120" s="15"/>
      <c r="G120" s="15"/>
      <c r="H120" s="15"/>
      <c r="I120" s="9" t="e">
        <f>H120/G120*100</f>
        <v>#DIV/0!</v>
      </c>
    </row>
    <row r="121" spans="2:9" ht="19.5" customHeight="1" x14ac:dyDescent="0.25">
      <c r="B121" s="33" t="s">
        <v>19</v>
      </c>
      <c r="C121" s="34"/>
      <c r="D121" s="35"/>
      <c r="E121" s="12"/>
      <c r="F121" s="13">
        <f>F113+F118</f>
        <v>0</v>
      </c>
      <c r="G121" s="13">
        <f>G113+G118</f>
        <v>0</v>
      </c>
      <c r="H121" s="13">
        <f>H113+H118</f>
        <v>0</v>
      </c>
      <c r="I121" s="9" t="e">
        <f>H121/G121*100</f>
        <v>#DIV/0!</v>
      </c>
    </row>
    <row r="122" spans="2:9" x14ac:dyDescent="0.25">
      <c r="B122" s="47"/>
      <c r="C122" s="46"/>
      <c r="D122" s="43"/>
      <c r="E122" s="44"/>
      <c r="F122" s="45"/>
      <c r="G122" s="45"/>
      <c r="H122" s="48"/>
      <c r="I122" s="49"/>
    </row>
    <row r="123" spans="2:9" ht="27" customHeight="1" x14ac:dyDescent="0.25">
      <c r="B123" s="31" t="s">
        <v>34</v>
      </c>
      <c r="C123" s="31"/>
      <c r="D123" s="31"/>
      <c r="E123" s="6" t="s">
        <v>35</v>
      </c>
      <c r="F123" s="15"/>
      <c r="G123" s="15"/>
      <c r="H123" s="15"/>
      <c r="I123" s="9"/>
    </row>
    <row r="124" spans="2:9" ht="27" customHeight="1" x14ac:dyDescent="0.25">
      <c r="B124" s="31" t="s">
        <v>39</v>
      </c>
      <c r="C124" s="31"/>
      <c r="D124" s="31"/>
      <c r="E124" s="6" t="s">
        <v>40</v>
      </c>
      <c r="F124" s="15"/>
      <c r="G124" s="15"/>
      <c r="H124" s="15"/>
      <c r="I124" s="9"/>
    </row>
    <row r="125" spans="2:9" ht="15" customHeight="1" x14ac:dyDescent="0.25">
      <c r="B125" s="32" t="s">
        <v>28</v>
      </c>
      <c r="C125" s="32"/>
      <c r="D125" s="32"/>
      <c r="E125" s="10" t="s">
        <v>29</v>
      </c>
      <c r="F125" s="15"/>
      <c r="G125" s="15"/>
      <c r="H125" s="19"/>
      <c r="I125" s="9"/>
    </row>
    <row r="126" spans="2:9" x14ac:dyDescent="0.25">
      <c r="B126" s="31">
        <v>3</v>
      </c>
      <c r="C126" s="31"/>
      <c r="D126" s="31"/>
      <c r="E126" s="12" t="s">
        <v>12</v>
      </c>
      <c r="F126" s="13">
        <f>F127+F128+F129</f>
        <v>0</v>
      </c>
      <c r="G126" s="13">
        <f>G127+G128+G129</f>
        <v>0</v>
      </c>
      <c r="H126" s="13">
        <f>H127+H128+H129</f>
        <v>0</v>
      </c>
      <c r="I126" s="9" t="e">
        <f>H126/G126*100</f>
        <v>#DIV/0!</v>
      </c>
    </row>
    <row r="127" spans="2:9" x14ac:dyDescent="0.25">
      <c r="B127" s="26">
        <v>31</v>
      </c>
      <c r="C127" s="26"/>
      <c r="D127" s="26"/>
      <c r="E127" s="12" t="s">
        <v>13</v>
      </c>
      <c r="F127" s="15"/>
      <c r="G127" s="15"/>
      <c r="H127" s="15"/>
      <c r="I127" s="9" t="e">
        <f>H127/G127*100</f>
        <v>#DIV/0!</v>
      </c>
    </row>
    <row r="128" spans="2:9" x14ac:dyDescent="0.25">
      <c r="B128" s="26">
        <v>32</v>
      </c>
      <c r="C128" s="26"/>
      <c r="D128" s="26"/>
      <c r="E128" s="12" t="s">
        <v>14</v>
      </c>
      <c r="F128" s="15"/>
      <c r="G128" s="15"/>
      <c r="H128" s="15"/>
      <c r="I128" s="9" t="e">
        <f>H128/G128*100</f>
        <v>#DIV/0!</v>
      </c>
    </row>
    <row r="129" spans="2:9" x14ac:dyDescent="0.25">
      <c r="B129" s="26">
        <v>34</v>
      </c>
      <c r="C129" s="26"/>
      <c r="D129" s="26"/>
      <c r="E129" s="12" t="s">
        <v>15</v>
      </c>
      <c r="F129" s="15"/>
      <c r="G129" s="15"/>
      <c r="H129" s="15"/>
      <c r="I129" s="9" t="e">
        <f>H129/G129*100</f>
        <v>#DIV/0!</v>
      </c>
    </row>
    <row r="130" spans="2:9" x14ac:dyDescent="0.25">
      <c r="B130" s="16"/>
      <c r="C130" s="17"/>
      <c r="D130" s="18"/>
      <c r="E130" s="12"/>
      <c r="F130" s="15"/>
      <c r="G130" s="15"/>
      <c r="H130" s="15"/>
      <c r="I130" s="9"/>
    </row>
    <row r="131" spans="2:9" x14ac:dyDescent="0.25">
      <c r="B131" s="27">
        <v>4</v>
      </c>
      <c r="C131" s="28"/>
      <c r="D131" s="29"/>
      <c r="E131" s="12" t="s">
        <v>17</v>
      </c>
      <c r="F131" s="13">
        <f>F133</f>
        <v>0</v>
      </c>
      <c r="G131" s="13">
        <f>G133</f>
        <v>0</v>
      </c>
      <c r="H131" s="13">
        <f>H133+H132</f>
        <v>0</v>
      </c>
      <c r="I131" s="9" t="e">
        <f>H131/G131*100</f>
        <v>#DIV/0!</v>
      </c>
    </row>
    <row r="132" spans="2:9" x14ac:dyDescent="0.25">
      <c r="B132" s="16">
        <v>41</v>
      </c>
      <c r="C132" s="20"/>
      <c r="D132" s="12"/>
      <c r="E132" s="12" t="s">
        <v>18</v>
      </c>
      <c r="F132" s="15"/>
      <c r="G132" s="15"/>
      <c r="H132" s="15"/>
      <c r="I132" s="9" t="e">
        <f>H132/G132*100</f>
        <v>#DIV/0!</v>
      </c>
    </row>
    <row r="133" spans="2:9" ht="25.5" x14ac:dyDescent="0.25">
      <c r="B133" s="16">
        <v>45</v>
      </c>
      <c r="C133" s="17"/>
      <c r="D133" s="18"/>
      <c r="E133" s="12" t="s">
        <v>38</v>
      </c>
      <c r="F133" s="15"/>
      <c r="G133" s="15"/>
      <c r="H133" s="15"/>
      <c r="I133" s="9" t="e">
        <f>H133/G133*100</f>
        <v>#DIV/0!</v>
      </c>
    </row>
    <row r="134" spans="2:9" ht="19.5" customHeight="1" x14ac:dyDescent="0.25">
      <c r="B134" s="30" t="s">
        <v>19</v>
      </c>
      <c r="C134" s="30"/>
      <c r="D134" s="30"/>
      <c r="E134" s="12"/>
      <c r="F134" s="13">
        <f>F126+F131</f>
        <v>0</v>
      </c>
      <c r="G134" s="13">
        <f>G126+G131</f>
        <v>0</v>
      </c>
      <c r="H134" s="13">
        <f>H126+H131</f>
        <v>0</v>
      </c>
      <c r="I134" s="9" t="e">
        <f>H134/G134*100</f>
        <v>#DIV/0!</v>
      </c>
    </row>
    <row r="135" spans="2:9" x14ac:dyDescent="0.25">
      <c r="B135" s="47"/>
      <c r="C135" s="46"/>
      <c r="D135" s="43"/>
      <c r="E135" s="44"/>
      <c r="F135" s="45"/>
      <c r="G135" s="45"/>
      <c r="H135" s="48"/>
      <c r="I135" s="49"/>
    </row>
    <row r="136" spans="2:9" ht="27" customHeight="1" x14ac:dyDescent="0.25">
      <c r="B136" s="31" t="s">
        <v>34</v>
      </c>
      <c r="C136" s="31"/>
      <c r="D136" s="31"/>
      <c r="E136" s="6" t="s">
        <v>35</v>
      </c>
      <c r="F136" s="15"/>
      <c r="G136" s="15"/>
      <c r="H136" s="15"/>
      <c r="I136" s="9"/>
    </row>
    <row r="137" spans="2:9" ht="27" customHeight="1" x14ac:dyDescent="0.25">
      <c r="B137" s="31" t="s">
        <v>36</v>
      </c>
      <c r="C137" s="31"/>
      <c r="D137" s="31"/>
      <c r="E137" s="6" t="s">
        <v>37</v>
      </c>
      <c r="F137" s="15"/>
      <c r="G137" s="15"/>
      <c r="H137" s="15"/>
      <c r="I137" s="9"/>
    </row>
    <row r="138" spans="2:9" ht="25.5" customHeight="1" x14ac:dyDescent="0.25">
      <c r="B138" s="32" t="s">
        <v>43</v>
      </c>
      <c r="C138" s="32"/>
      <c r="D138" s="32"/>
      <c r="E138" s="6" t="s">
        <v>37</v>
      </c>
      <c r="F138" s="15"/>
      <c r="G138" s="15"/>
      <c r="H138" s="19"/>
      <c r="I138" s="9"/>
    </row>
    <row r="139" spans="2:9" x14ac:dyDescent="0.25">
      <c r="B139" s="31">
        <v>3</v>
      </c>
      <c r="C139" s="31"/>
      <c r="D139" s="31"/>
      <c r="E139" s="12" t="s">
        <v>12</v>
      </c>
      <c r="F139" s="13">
        <f>F140+F141+F142</f>
        <v>0</v>
      </c>
      <c r="G139" s="13">
        <f>G140+G141+G142</f>
        <v>0</v>
      </c>
      <c r="H139" s="13">
        <f>H140+H141+H142</f>
        <v>0</v>
      </c>
      <c r="I139" s="14" t="e">
        <f>H139/G139*100</f>
        <v>#DIV/0!</v>
      </c>
    </row>
    <row r="140" spans="2:9" x14ac:dyDescent="0.25">
      <c r="B140" s="26">
        <v>31</v>
      </c>
      <c r="C140" s="26"/>
      <c r="D140" s="26"/>
      <c r="E140" s="12" t="s">
        <v>13</v>
      </c>
      <c r="F140" s="15"/>
      <c r="G140" s="15"/>
      <c r="H140" s="15"/>
      <c r="I140" s="9" t="e">
        <f>H140/G140*100</f>
        <v>#DIV/0!</v>
      </c>
    </row>
    <row r="141" spans="2:9" x14ac:dyDescent="0.25">
      <c r="B141" s="26">
        <v>32</v>
      </c>
      <c r="C141" s="26"/>
      <c r="D141" s="26"/>
      <c r="E141" s="12" t="s">
        <v>14</v>
      </c>
      <c r="F141" s="15"/>
      <c r="G141" s="15"/>
      <c r="H141" s="15"/>
      <c r="I141" s="14" t="e">
        <f>H141/G141*100</f>
        <v>#DIV/0!</v>
      </c>
    </row>
    <row r="142" spans="2:9" x14ac:dyDescent="0.25">
      <c r="B142" s="26">
        <v>34</v>
      </c>
      <c r="C142" s="26"/>
      <c r="D142" s="26"/>
      <c r="E142" s="12" t="s">
        <v>15</v>
      </c>
      <c r="F142" s="15"/>
      <c r="G142" s="15"/>
      <c r="H142" s="15"/>
      <c r="I142" s="9" t="e">
        <f>H142/G142*100</f>
        <v>#DIV/0!</v>
      </c>
    </row>
    <row r="143" spans="2:9" x14ac:dyDescent="0.25">
      <c r="B143" s="16"/>
      <c r="C143" s="17"/>
      <c r="D143" s="18"/>
      <c r="E143" s="12"/>
      <c r="F143" s="15"/>
      <c r="G143" s="15"/>
      <c r="H143" s="15"/>
      <c r="I143" s="9"/>
    </row>
    <row r="144" spans="2:9" x14ac:dyDescent="0.25">
      <c r="B144" s="27">
        <v>4</v>
      </c>
      <c r="C144" s="28"/>
      <c r="D144" s="29"/>
      <c r="E144" s="12" t="s">
        <v>17</v>
      </c>
      <c r="F144" s="13">
        <f>F145+F146</f>
        <v>0</v>
      </c>
      <c r="G144" s="13">
        <f>G145+G146</f>
        <v>0</v>
      </c>
      <c r="H144" s="13">
        <f t="shared" ref="H144" si="4">H145+H146</f>
        <v>0</v>
      </c>
      <c r="I144" s="14" t="e">
        <f>H144/G144*100</f>
        <v>#DIV/0!</v>
      </c>
    </row>
    <row r="145" spans="2:9" x14ac:dyDescent="0.25">
      <c r="B145" s="16">
        <v>42</v>
      </c>
      <c r="C145" s="20"/>
      <c r="D145" s="12"/>
      <c r="E145" s="12" t="s">
        <v>18</v>
      </c>
      <c r="F145" s="15"/>
      <c r="G145" s="15"/>
      <c r="H145" s="15"/>
      <c r="I145" s="9" t="e">
        <f>H145/G145*100</f>
        <v>#DIV/0!</v>
      </c>
    </row>
    <row r="146" spans="2:9" ht="25.5" x14ac:dyDescent="0.25">
      <c r="B146" s="16">
        <v>45</v>
      </c>
      <c r="C146" s="17"/>
      <c r="D146" s="18"/>
      <c r="E146" s="12" t="s">
        <v>38</v>
      </c>
      <c r="F146" s="15"/>
      <c r="G146" s="15"/>
      <c r="H146" s="15"/>
      <c r="I146" s="9" t="e">
        <f>H146/G146*100</f>
        <v>#DIV/0!</v>
      </c>
    </row>
    <row r="147" spans="2:9" ht="19.5" customHeight="1" x14ac:dyDescent="0.25">
      <c r="B147" s="30" t="s">
        <v>19</v>
      </c>
      <c r="C147" s="30"/>
      <c r="D147" s="30"/>
      <c r="E147" s="12"/>
      <c r="F147" s="13">
        <f>F139+F144</f>
        <v>0</v>
      </c>
      <c r="G147" s="13">
        <f>G139+G144</f>
        <v>0</v>
      </c>
      <c r="H147" s="13">
        <f>H139+H144</f>
        <v>0</v>
      </c>
      <c r="I147" s="14" t="e">
        <f>H147/G147*100</f>
        <v>#DIV/0!</v>
      </c>
    </row>
    <row r="148" spans="2:9" x14ac:dyDescent="0.25">
      <c r="B148" s="47"/>
      <c r="C148" s="46"/>
      <c r="D148" s="43"/>
      <c r="E148" s="44"/>
      <c r="F148" s="45"/>
      <c r="G148" s="45"/>
      <c r="H148" s="48"/>
      <c r="I148" s="49"/>
    </row>
    <row r="149" spans="2:9" x14ac:dyDescent="0.25">
      <c r="F149" s="21"/>
      <c r="G149" s="21"/>
      <c r="H149" s="21"/>
    </row>
    <row r="150" spans="2:9" x14ac:dyDescent="0.25">
      <c r="F150" s="21"/>
      <c r="G150" s="21"/>
      <c r="H150" s="21"/>
    </row>
    <row r="151" spans="2:9" x14ac:dyDescent="0.25">
      <c r="E151" s="22" t="s">
        <v>44</v>
      </c>
      <c r="F151" s="23">
        <f>F11+F24+F37+F50+F63+F75+F87+F99+F113+F126+F139</f>
        <v>6041490</v>
      </c>
      <c r="G151" s="23">
        <f t="shared" ref="G151:H151" si="5">G11+G24+G37+G50+G63+G75+G87+G99+G113+G126+G139</f>
        <v>6041490</v>
      </c>
      <c r="H151" s="23">
        <f t="shared" si="5"/>
        <v>2946051.7699999996</v>
      </c>
      <c r="I151" s="14">
        <f t="shared" ref="I151:I152" si="6">H151/G151*100</f>
        <v>48.763662109843757</v>
      </c>
    </row>
    <row r="152" spans="2:9" x14ac:dyDescent="0.25">
      <c r="E152" s="22" t="s">
        <v>45</v>
      </c>
      <c r="F152" s="23">
        <f>F17+F30+F42+F55+F68+F80+F92+F104+F118+F131+F144</f>
        <v>19000</v>
      </c>
      <c r="G152" s="23">
        <f t="shared" ref="G152:H152" si="7">G17+G30+G42+G55+G68+G80+G92+G104+G118+G131+G144</f>
        <v>19000</v>
      </c>
      <c r="H152" s="23">
        <f t="shared" si="7"/>
        <v>7080.92</v>
      </c>
      <c r="I152" s="14">
        <f t="shared" si="6"/>
        <v>37.268000000000001</v>
      </c>
    </row>
    <row r="153" spans="2:9" x14ac:dyDescent="0.25">
      <c r="E153" s="22" t="s">
        <v>46</v>
      </c>
      <c r="F153" s="24">
        <f>F151+F152</f>
        <v>6060490</v>
      </c>
      <c r="G153" s="24">
        <f t="shared" ref="G153:H153" si="8">G151+G152</f>
        <v>6060490</v>
      </c>
      <c r="H153" s="24">
        <f t="shared" si="8"/>
        <v>2953132.6899999995</v>
      </c>
      <c r="I153" s="14">
        <f>H153/G153*100</f>
        <v>48.727622518971231</v>
      </c>
    </row>
  </sheetData>
  <mergeCells count="106">
    <mergeCell ref="B9:D9"/>
    <mergeCell ref="B10:D10"/>
    <mergeCell ref="B11:D11"/>
    <mergeCell ref="B12:D12"/>
    <mergeCell ref="B13:D13"/>
    <mergeCell ref="B14:D14"/>
    <mergeCell ref="B1:H1"/>
    <mergeCell ref="B3:I3"/>
    <mergeCell ref="B5:E5"/>
    <mergeCell ref="B6:E6"/>
    <mergeCell ref="B7:E7"/>
    <mergeCell ref="B8:D8"/>
    <mergeCell ref="B24:D24"/>
    <mergeCell ref="B25:D25"/>
    <mergeCell ref="B26:D26"/>
    <mergeCell ref="B27:D27"/>
    <mergeCell ref="B30:D30"/>
    <mergeCell ref="B32:D32"/>
    <mergeCell ref="B15:D15"/>
    <mergeCell ref="B17:D17"/>
    <mergeCell ref="B19:D19"/>
    <mergeCell ref="B21:D21"/>
    <mergeCell ref="B22:D22"/>
    <mergeCell ref="B23:D23"/>
    <mergeCell ref="B28:D28"/>
    <mergeCell ref="B40:D40"/>
    <mergeCell ref="B42:D42"/>
    <mergeCell ref="B45:D45"/>
    <mergeCell ref="B47:D47"/>
    <mergeCell ref="B48:D48"/>
    <mergeCell ref="B49:D49"/>
    <mergeCell ref="B34:D34"/>
    <mergeCell ref="B35:D35"/>
    <mergeCell ref="B36:D36"/>
    <mergeCell ref="B37:D37"/>
    <mergeCell ref="B38:D38"/>
    <mergeCell ref="B39:D39"/>
    <mergeCell ref="B60:D60"/>
    <mergeCell ref="B61:D61"/>
    <mergeCell ref="B62:D62"/>
    <mergeCell ref="B63:D63"/>
    <mergeCell ref="B64:D64"/>
    <mergeCell ref="B65:D65"/>
    <mergeCell ref="B50:D50"/>
    <mergeCell ref="B51:D51"/>
    <mergeCell ref="B52:D52"/>
    <mergeCell ref="B53:D53"/>
    <mergeCell ref="B55:D55"/>
    <mergeCell ref="B58:D58"/>
    <mergeCell ref="B75:D75"/>
    <mergeCell ref="B76:D76"/>
    <mergeCell ref="B77:D77"/>
    <mergeCell ref="B78:D78"/>
    <mergeCell ref="B80:D80"/>
    <mergeCell ref="B82:D82"/>
    <mergeCell ref="B66:D66"/>
    <mergeCell ref="B68:D68"/>
    <mergeCell ref="B70:D70"/>
    <mergeCell ref="B72:D72"/>
    <mergeCell ref="B73:D73"/>
    <mergeCell ref="B74:D74"/>
    <mergeCell ref="B90:D90"/>
    <mergeCell ref="B92:D92"/>
    <mergeCell ref="B94:D94"/>
    <mergeCell ref="B96:D96"/>
    <mergeCell ref="B97:D97"/>
    <mergeCell ref="B98:D98"/>
    <mergeCell ref="B84:D84"/>
    <mergeCell ref="B85:D85"/>
    <mergeCell ref="B86:D86"/>
    <mergeCell ref="B87:D87"/>
    <mergeCell ref="B88:D88"/>
    <mergeCell ref="B89:D89"/>
    <mergeCell ref="B110:D110"/>
    <mergeCell ref="B111:D111"/>
    <mergeCell ref="B112:D112"/>
    <mergeCell ref="B113:D113"/>
    <mergeCell ref="B114:D114"/>
    <mergeCell ref="B115:D115"/>
    <mergeCell ref="B99:D99"/>
    <mergeCell ref="B100:D100"/>
    <mergeCell ref="B101:D101"/>
    <mergeCell ref="B102:D102"/>
    <mergeCell ref="B104:D104"/>
    <mergeCell ref="B108:D108"/>
    <mergeCell ref="B126:D126"/>
    <mergeCell ref="B127:D127"/>
    <mergeCell ref="B128:D128"/>
    <mergeCell ref="B129:D129"/>
    <mergeCell ref="B131:D131"/>
    <mergeCell ref="B134:D134"/>
    <mergeCell ref="B116:D116"/>
    <mergeCell ref="B118:D118"/>
    <mergeCell ref="B121:D121"/>
    <mergeCell ref="B123:D123"/>
    <mergeCell ref="B124:D124"/>
    <mergeCell ref="B125:D125"/>
    <mergeCell ref="B142:D142"/>
    <mergeCell ref="B144:D144"/>
    <mergeCell ref="B147:D147"/>
    <mergeCell ref="B136:D136"/>
    <mergeCell ref="B137:D137"/>
    <mergeCell ref="B138:D138"/>
    <mergeCell ref="B139:D139"/>
    <mergeCell ref="B140:D140"/>
    <mergeCell ref="B141:D141"/>
  </mergeCells>
  <pageMargins left="0.18" right="0.18" top="0.18" bottom="0.22" header="0.13" footer="0.1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Zrilić</dc:creator>
  <cp:lastModifiedBy>Ivan Zrilić</cp:lastModifiedBy>
  <cp:lastPrinted>2026-07-14T09:52:38Z</cp:lastPrinted>
  <dcterms:created xsi:type="dcterms:W3CDTF">2024-07-26T12:18:12Z</dcterms:created>
  <dcterms:modified xsi:type="dcterms:W3CDTF">2026-07-14T10:13:32Z</dcterms:modified>
</cp:coreProperties>
</file>